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17-pivot\"/>
    </mc:Choice>
  </mc:AlternateContent>
  <xr:revisionPtr revIDLastSave="0" documentId="8_{CCF1560A-B128-4CCD-A2DA-EB7A068F18F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Sal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C10" i="2" a="1"/>
  <c r="C10" i="2" s="1"/>
  <c r="C9" i="2"/>
  <c r="C8" i="2"/>
  <c r="C7" i="2"/>
  <c r="C6" i="2"/>
  <c r="C5" i="2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<sst xmlns="http://schemas.openxmlformats.org/spreadsheetml/2006/main" count="529" uniqueCount="173">
  <si>
    <t>Order</t>
  </si>
  <si>
    <t>Date</t>
  </si>
  <si>
    <t>Region</t>
  </si>
  <si>
    <t>Customer</t>
  </si>
  <si>
    <t>Product</t>
  </si>
  <si>
    <t>Qty</t>
  </si>
  <si>
    <t>Amount</t>
  </si>
  <si>
    <t>SO-1001</t>
  </si>
  <si>
    <t>West</t>
  </si>
  <si>
    <t>Gupta Agencies</t>
  </si>
  <si>
    <t>Laptop</t>
  </si>
  <si>
    <t>SO-1002</t>
  </si>
  <si>
    <t>North</t>
  </si>
  <si>
    <t>Sharma Traders</t>
  </si>
  <si>
    <t>Router</t>
  </si>
  <si>
    <t>SO-1003</t>
  </si>
  <si>
    <t>Mehta &amp; Sons</t>
  </si>
  <si>
    <t>Monitor</t>
  </si>
  <si>
    <t>SO-1004</t>
  </si>
  <si>
    <t>Iyer Stores</t>
  </si>
  <si>
    <t>Printer</t>
  </si>
  <si>
    <t>SO-1005</t>
  </si>
  <si>
    <t>SO-1006</t>
  </si>
  <si>
    <t>Rao Distributors</t>
  </si>
  <si>
    <t>Keyboard</t>
  </si>
  <si>
    <t>SO-1007</t>
  </si>
  <si>
    <t>SO-1008</t>
  </si>
  <si>
    <t>South</t>
  </si>
  <si>
    <t>SO-1009</t>
  </si>
  <si>
    <t>SO-1010</t>
  </si>
  <si>
    <t>Kapoor Retail</t>
  </si>
  <si>
    <t>SO-1011</t>
  </si>
  <si>
    <t>SO-1012</t>
  </si>
  <si>
    <t>SO-1013</t>
  </si>
  <si>
    <t>SO-1014</t>
  </si>
  <si>
    <t>SO-1015</t>
  </si>
  <si>
    <t>SO-1016</t>
  </si>
  <si>
    <t>East</t>
  </si>
  <si>
    <t>SO-1017</t>
  </si>
  <si>
    <t>SO-1018</t>
  </si>
  <si>
    <t>SO-1019</t>
  </si>
  <si>
    <t>SO-1020</t>
  </si>
  <si>
    <t>SO-1021</t>
  </si>
  <si>
    <t>SO-1022</t>
  </si>
  <si>
    <t>SO-1023</t>
  </si>
  <si>
    <t>SO-1024</t>
  </si>
  <si>
    <t>SO-1025</t>
  </si>
  <si>
    <t>SO-1026</t>
  </si>
  <si>
    <t>SO-1027</t>
  </si>
  <si>
    <t>SO-1028</t>
  </si>
  <si>
    <t>SO-1029</t>
  </si>
  <si>
    <t>SO-1030</t>
  </si>
  <si>
    <t>SO-1031</t>
  </si>
  <si>
    <t>SO-1032</t>
  </si>
  <si>
    <t>SO-1033</t>
  </si>
  <si>
    <t>SO-1034</t>
  </si>
  <si>
    <t>SO-1035</t>
  </si>
  <si>
    <t>SO-1036</t>
  </si>
  <si>
    <t>SO-1037</t>
  </si>
  <si>
    <t>SO-1038</t>
  </si>
  <si>
    <t>SO-1039</t>
  </si>
  <si>
    <t>SO-1040</t>
  </si>
  <si>
    <t>SO-1041</t>
  </si>
  <si>
    <t>SO-1042</t>
  </si>
  <si>
    <t>SO-1043</t>
  </si>
  <si>
    <t>SO-1044</t>
  </si>
  <si>
    <t>SO-1045</t>
  </si>
  <si>
    <t>SO-1046</t>
  </si>
  <si>
    <t>SO-1047</t>
  </si>
  <si>
    <t>SO-1048</t>
  </si>
  <si>
    <t>SO-1049</t>
  </si>
  <si>
    <t>SO-1050</t>
  </si>
  <si>
    <t>SO-1051</t>
  </si>
  <si>
    <t>SO-1052</t>
  </si>
  <si>
    <t>SO-1053</t>
  </si>
  <si>
    <t>SO-1054</t>
  </si>
  <si>
    <t>SO-1055</t>
  </si>
  <si>
    <t>SO-1056</t>
  </si>
  <si>
    <t>SO-1057</t>
  </si>
  <si>
    <t>SO-1058</t>
  </si>
  <si>
    <t>SO-1059</t>
  </si>
  <si>
    <t>SO-1060</t>
  </si>
  <si>
    <t>SO-1061</t>
  </si>
  <si>
    <t>SO-1062</t>
  </si>
  <si>
    <t>SO-1063</t>
  </si>
  <si>
    <t>SO-1064</t>
  </si>
  <si>
    <t>SO-1065</t>
  </si>
  <si>
    <t>SO-1066</t>
  </si>
  <si>
    <t>SO-1067</t>
  </si>
  <si>
    <t>SO-1068</t>
  </si>
  <si>
    <t>SO-1069</t>
  </si>
  <si>
    <t>SO-1070</t>
  </si>
  <si>
    <t>SO-1071</t>
  </si>
  <si>
    <t>SO-1072</t>
  </si>
  <si>
    <t>SO-1073</t>
  </si>
  <si>
    <t>SO-1074</t>
  </si>
  <si>
    <t>SO-1075</t>
  </si>
  <si>
    <t>SO-1076</t>
  </si>
  <si>
    <t>SO-1077</t>
  </si>
  <si>
    <t>SO-1078</t>
  </si>
  <si>
    <t>SO-1079</t>
  </si>
  <si>
    <t>SO-1080</t>
  </si>
  <si>
    <t>SO-1081</t>
  </si>
  <si>
    <t>SO-1082</t>
  </si>
  <si>
    <t>SO-1083</t>
  </si>
  <si>
    <t>SO-1084</t>
  </si>
  <si>
    <t>SO-1085</t>
  </si>
  <si>
    <t>SO-1086</t>
  </si>
  <si>
    <t>SO-1087</t>
  </si>
  <si>
    <t>SO-1088</t>
  </si>
  <si>
    <t>SO-1089</t>
  </si>
  <si>
    <t>SO-1090</t>
  </si>
  <si>
    <t>SO-1091</t>
  </si>
  <si>
    <t>SO-1092</t>
  </si>
  <si>
    <t>SO-1093</t>
  </si>
  <si>
    <t>SO-1094</t>
  </si>
  <si>
    <t>SO-1095</t>
  </si>
  <si>
    <t>SO-1096</t>
  </si>
  <si>
    <t>SO-1097</t>
  </si>
  <si>
    <t>SO-1098</t>
  </si>
  <si>
    <t>SO-1099</t>
  </si>
  <si>
    <t>SO-1100</t>
  </si>
  <si>
    <t>SO-1101</t>
  </si>
  <si>
    <t>SO-1102</t>
  </si>
  <si>
    <t>SO-1103</t>
  </si>
  <si>
    <t>SO-1104</t>
  </si>
  <si>
    <t>SO-1105</t>
  </si>
  <si>
    <t>SO-1106</t>
  </si>
  <si>
    <t>SO-1107</t>
  </si>
  <si>
    <t>SO-1108</t>
  </si>
  <si>
    <t>SO-1109</t>
  </si>
  <si>
    <t>SO-1110</t>
  </si>
  <si>
    <t>SO-1111</t>
  </si>
  <si>
    <t>SO-1112</t>
  </si>
  <si>
    <t>SO-1113</t>
  </si>
  <si>
    <t>SO-1114</t>
  </si>
  <si>
    <t>SO-1115</t>
  </si>
  <si>
    <t>SO-1116</t>
  </si>
  <si>
    <t>SO-1117</t>
  </si>
  <si>
    <t>SO-1118</t>
  </si>
  <si>
    <t>SO-1119</t>
  </si>
  <si>
    <t>SO-1120</t>
  </si>
  <si>
    <t>Task</t>
  </si>
  <si>
    <t>Formula</t>
  </si>
  <si>
    <t>Result</t>
  </si>
  <si>
    <t>Grand total of Amount (bottom-right of your pivot)</t>
  </si>
  <si>
    <t>=SUM(Sales!G2:G121)</t>
  </si>
  <si>
    <t>Total for the North region</t>
  </si>
  <si>
    <t>=SUMIFS(Sales!G2:G121,Sales!C2:C121,"North")</t>
  </si>
  <si>
    <t>Number of orders for Iyer Stores (Count of Order)</t>
  </si>
  <si>
    <t>=COUNTIF(Sales!D2:D121,"Iyer Stores")</t>
  </si>
  <si>
    <t>Total quantity of Laptops</t>
  </si>
  <si>
    <t>=SUMIFS(Sales!F2:F121,Sales!E2:E121,"Laptop")</t>
  </si>
  <si>
    <t>Average order amount for the South (round)</t>
  </si>
  <si>
    <t>=ROUND(AVERAGEIFS(Sales!G2:G121,Sales!C2:C121,"South"),0)</t>
  </si>
  <si>
    <t>Total for Printers in the East (Region rows x Product columns)</t>
  </si>
  <si>
    <t>=SUMIFS(Sales!G2:G121,Sales!C2:C121,"East",Sales!E2:E121,"Printer")</t>
  </si>
  <si>
    <t>Sales in August 2026 (group dates by month)</t>
  </si>
  <si>
    <t>=SUMIFS(Sales!G2:G121,Sales!B2:B121,"&gt;="&amp;DATE(2026,8,1),Sales!B2:B121,"&lt;="&amp;DATE(2026,8,31))</t>
  </si>
  <si>
    <t>West as % of grand total (decimal, 3 places) - Show Values As % of Grand Total</t>
  </si>
  <si>
    <t>=ROUND(SUMIFS(Sales!G2:G121,Sales!C2:C121,"West")/SUM(Sales!G2:G121),3)</t>
  </si>
  <si>
    <t>Top customer by amount</t>
  </si>
  <si>
    <t>=INDEX(SORTBY(UNIQUE(Sales!D2:D121),SUMIFS(Sales!G2:G121,Sales!D2:D121,UNIQUE(Sales!D2:D121)),-1),1)</t>
  </si>
  <si>
    <t>Expected answer</t>
  </si>
  <si>
    <t>Your formula  ✍️</t>
  </si>
  <si>
    <t>Check</t>
  </si>
  <si>
    <t>Excel practice: Pivot table basics</t>
  </si>
  <si>
    <t>Excel Beginner Course - Lesson 17 practice</t>
  </si>
  <si>
    <t>Insert a pivot table from the Sales sheet (Insert &gt; PivotTable) and build the layouts in the lesson. Each question is a number your pivot should show.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</si>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</sst>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07137-8984-4BCF-BC42-7A9C62F615E2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FA66-A958-4D9D-8641-C302CC223C11}">
  <dimension ref="A1:D10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142</v>
      </c>
      <c r="B1" s="4" t="s">
        <v>163</v>
      </c>
      <c r="C1" s="4" t="s">
        <v>164</v>
      </c>
      <c r="D1" s="4" t="s">
        <v>165</v>
      </c>
    </row>
    <row r="2" spans="1:4" x14ac:dyDescent="0.3">
      <c r="A2" s="5" t="s">
        <v>145</v>
      </c>
      <c r="B2">
        <v>5686100</v>
      </c>
      <c r="C2" s="6"/>
      <c r="D2" t="str">
        <f t="shared" ref="D2:D10" si="0">IF(C2="","",IF(C2=B2,"✓ Correct","✗ Try again"))</f>
        <v/>
      </c>
    </row>
    <row r="3" spans="1:4" x14ac:dyDescent="0.3">
      <c r="A3" s="5" t="s">
        <v>147</v>
      </c>
      <c r="B3">
        <v>1586900</v>
      </c>
      <c r="C3" s="6"/>
      <c r="D3" t="str">
        <f t="shared" si="0"/>
        <v/>
      </c>
    </row>
    <row r="4" spans="1:4" x14ac:dyDescent="0.3">
      <c r="A4" s="5" t="s">
        <v>149</v>
      </c>
      <c r="B4">
        <v>18</v>
      </c>
      <c r="C4" s="6"/>
      <c r="D4" t="str">
        <f t="shared" si="0"/>
        <v/>
      </c>
    </row>
    <row r="5" spans="1:4" x14ac:dyDescent="0.3">
      <c r="A5" s="5" t="s">
        <v>151</v>
      </c>
      <c r="B5">
        <v>86</v>
      </c>
      <c r="C5" s="6"/>
      <c r="D5" t="str">
        <f t="shared" si="0"/>
        <v/>
      </c>
    </row>
    <row r="6" spans="1:4" x14ac:dyDescent="0.3">
      <c r="A6" s="5" t="s">
        <v>153</v>
      </c>
      <c r="B6">
        <v>37076</v>
      </c>
      <c r="C6" s="6"/>
      <c r="D6" t="str">
        <f t="shared" si="0"/>
        <v/>
      </c>
    </row>
    <row r="7" spans="1:4" x14ac:dyDescent="0.3">
      <c r="A7" s="5" t="s">
        <v>155</v>
      </c>
      <c r="B7">
        <v>190000</v>
      </c>
      <c r="C7" s="6"/>
      <c r="D7" t="str">
        <f t="shared" si="0"/>
        <v/>
      </c>
    </row>
    <row r="8" spans="1:4" x14ac:dyDescent="0.3">
      <c r="A8" s="5" t="s">
        <v>157</v>
      </c>
      <c r="B8">
        <v>1755900</v>
      </c>
      <c r="C8" s="6"/>
      <c r="D8" t="str">
        <f t="shared" si="0"/>
        <v/>
      </c>
    </row>
    <row r="9" spans="1:4" ht="28.8" x14ac:dyDescent="0.3">
      <c r="A9" s="5" t="s">
        <v>159</v>
      </c>
      <c r="B9">
        <v>0.30499999999999999</v>
      </c>
      <c r="C9" s="6"/>
      <c r="D9" t="str">
        <f t="shared" si="0"/>
        <v/>
      </c>
    </row>
    <row r="10" spans="1:4" x14ac:dyDescent="0.3">
      <c r="A10" s="5" t="s">
        <v>161</v>
      </c>
      <c r="B10" t="s">
        <v>23</v>
      </c>
      <c r="C10" s="6"/>
      <c r="D10" t="str">
        <f t="shared" si="0"/>
        <v/>
      </c>
    </row>
  </sheetData>
  <conditionalFormatting sqref="D2:D10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BE39-DC2E-4952-BC87-7F7144D9BFFB}">
  <dimension ref="A1:D10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142</v>
      </c>
      <c r="B1" s="4" t="s">
        <v>143</v>
      </c>
      <c r="C1" s="4" t="s">
        <v>144</v>
      </c>
      <c r="D1" s="4"/>
    </row>
    <row r="2" spans="1:4" x14ac:dyDescent="0.3">
      <c r="A2" s="5" t="s">
        <v>145</v>
      </c>
      <c r="B2" s="3" t="s">
        <v>146</v>
      </c>
      <c r="C2">
        <f>SUM(Sales!G2:G121)</f>
        <v>5686100</v>
      </c>
    </row>
    <row r="3" spans="1:4" x14ac:dyDescent="0.3">
      <c r="A3" s="5" t="s">
        <v>147</v>
      </c>
      <c r="B3" s="3" t="s">
        <v>148</v>
      </c>
      <c r="C3">
        <f>SUMIFS(Sales!G2:G121,Sales!C2:C121,"North")</f>
        <v>1586900</v>
      </c>
    </row>
    <row r="4" spans="1:4" x14ac:dyDescent="0.3">
      <c r="A4" s="5" t="s">
        <v>149</v>
      </c>
      <c r="B4" s="3" t="s">
        <v>150</v>
      </c>
      <c r="C4">
        <f>COUNTIF(Sales!D2:D121,"Iyer Stores")</f>
        <v>18</v>
      </c>
    </row>
    <row r="5" spans="1:4" x14ac:dyDescent="0.3">
      <c r="A5" s="5" t="s">
        <v>151</v>
      </c>
      <c r="B5" s="3" t="s">
        <v>152</v>
      </c>
      <c r="C5">
        <f>SUMIFS(Sales!F2:F121,Sales!E2:E121,"Laptop")</f>
        <v>86</v>
      </c>
    </row>
    <row r="6" spans="1:4" x14ac:dyDescent="0.3">
      <c r="A6" s="5" t="s">
        <v>153</v>
      </c>
      <c r="B6" s="3" t="s">
        <v>154</v>
      </c>
      <c r="C6">
        <f>ROUND(AVERAGEIFS(Sales!G2:G121,Sales!C2:C121,"South"),0)</f>
        <v>37076</v>
      </c>
    </row>
    <row r="7" spans="1:4" x14ac:dyDescent="0.3">
      <c r="A7" s="5" t="s">
        <v>155</v>
      </c>
      <c r="B7" s="3" t="s">
        <v>156</v>
      </c>
      <c r="C7">
        <f>SUMIFS(Sales!G2:G121,Sales!C2:C121,"East",Sales!E2:E121,"Printer")</f>
        <v>190000</v>
      </c>
    </row>
    <row r="8" spans="1:4" x14ac:dyDescent="0.3">
      <c r="A8" s="5" t="s">
        <v>157</v>
      </c>
      <c r="B8" s="3" t="s">
        <v>158</v>
      </c>
      <c r="C8">
        <f>SUMIFS(Sales!G2:G121,Sales!B2:B121,"&gt;="&amp;DATE(2026,8,1),Sales!B2:B121,"&lt;="&amp;DATE(2026,8,31))</f>
        <v>1755900</v>
      </c>
    </row>
    <row r="9" spans="1:4" ht="28.8" x14ac:dyDescent="0.3">
      <c r="A9" s="5" t="s">
        <v>159</v>
      </c>
      <c r="B9" s="3" t="s">
        <v>160</v>
      </c>
      <c r="C9">
        <f>ROUND(SUMIFS(Sales!G2:G121,Sales!C2:C121,"West")/SUM(Sales!G2:G121),3)</f>
        <v>0.30499999999999999</v>
      </c>
    </row>
    <row r="10" spans="1:4" x14ac:dyDescent="0.3">
      <c r="A10" s="5" t="s">
        <v>161</v>
      </c>
      <c r="B10" s="3" t="s">
        <v>162</v>
      </c>
      <c r="C10" t="str" cm="1">
        <f t="array" ref="C10">INDEX(_xlfn.SORTBY(_xlfn.UNIQUE(Sales!D2:D121),SUMIFS(Sales!G2:G121,Sales!D2:D121,_xlfn.UNIQUE(Sales!D2:D121)),-1),1)</f>
        <v>Rao Distributors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1"/>
  <sheetViews>
    <sheetView workbookViewId="0"/>
  </sheetViews>
  <sheetFormatPr defaultRowHeight="14.4" x14ac:dyDescent="0.3"/>
  <cols>
    <col min="1" max="1" width="9" customWidth="1"/>
    <col min="2" max="2" width="13" customWidth="1"/>
    <col min="3" max="3" width="8" customWidth="1"/>
    <col min="4" max="4" width="18" customWidth="1"/>
    <col min="5" max="5" width="10" customWidth="1"/>
    <col min="6" max="6" width="5" customWidth="1"/>
    <col min="7" max="7" width="10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s="2">
        <v>46250</v>
      </c>
      <c r="C2" t="s">
        <v>8</v>
      </c>
      <c r="D2" t="s">
        <v>9</v>
      </c>
      <c r="E2" t="s">
        <v>10</v>
      </c>
      <c r="F2">
        <v>6</v>
      </c>
      <c r="G2">
        <v>252000</v>
      </c>
    </row>
    <row r="3" spans="1:7" x14ac:dyDescent="0.3">
      <c r="A3" t="s">
        <v>11</v>
      </c>
      <c r="B3" s="2">
        <v>46206</v>
      </c>
      <c r="C3" t="s">
        <v>12</v>
      </c>
      <c r="D3" t="s">
        <v>13</v>
      </c>
      <c r="E3" t="s">
        <v>14</v>
      </c>
      <c r="F3">
        <v>6</v>
      </c>
      <c r="G3">
        <v>20400</v>
      </c>
    </row>
    <row r="4" spans="1:7" x14ac:dyDescent="0.3">
      <c r="A4" t="s">
        <v>15</v>
      </c>
      <c r="B4" s="2">
        <v>46226</v>
      </c>
      <c r="C4" t="s">
        <v>12</v>
      </c>
      <c r="D4" t="s">
        <v>16</v>
      </c>
      <c r="E4" t="s">
        <v>17</v>
      </c>
      <c r="F4">
        <v>6</v>
      </c>
      <c r="G4">
        <v>76800</v>
      </c>
    </row>
    <row r="5" spans="1:7" x14ac:dyDescent="0.3">
      <c r="A5" t="s">
        <v>18</v>
      </c>
      <c r="B5" s="2">
        <v>46283</v>
      </c>
      <c r="C5" t="s">
        <v>12</v>
      </c>
      <c r="D5" t="s">
        <v>19</v>
      </c>
      <c r="E5" t="s">
        <v>20</v>
      </c>
      <c r="F5">
        <v>2</v>
      </c>
      <c r="G5">
        <v>19000</v>
      </c>
    </row>
    <row r="6" spans="1:7" x14ac:dyDescent="0.3">
      <c r="A6" t="s">
        <v>21</v>
      </c>
      <c r="B6" s="2">
        <v>46259</v>
      </c>
      <c r="C6" t="s">
        <v>12</v>
      </c>
      <c r="D6" t="s">
        <v>16</v>
      </c>
      <c r="E6" t="s">
        <v>14</v>
      </c>
      <c r="F6">
        <v>2</v>
      </c>
      <c r="G6">
        <v>6800</v>
      </c>
    </row>
    <row r="7" spans="1:7" x14ac:dyDescent="0.3">
      <c r="A7" t="s">
        <v>22</v>
      </c>
      <c r="B7" s="2">
        <v>46217</v>
      </c>
      <c r="C7" t="s">
        <v>12</v>
      </c>
      <c r="D7" t="s">
        <v>23</v>
      </c>
      <c r="E7" t="s">
        <v>24</v>
      </c>
      <c r="F7">
        <v>2</v>
      </c>
      <c r="G7">
        <v>2400</v>
      </c>
    </row>
    <row r="8" spans="1:7" x14ac:dyDescent="0.3">
      <c r="A8" t="s">
        <v>25</v>
      </c>
      <c r="B8" s="2">
        <v>46288</v>
      </c>
      <c r="C8" t="s">
        <v>8</v>
      </c>
      <c r="D8" t="s">
        <v>23</v>
      </c>
      <c r="E8" t="s">
        <v>10</v>
      </c>
      <c r="F8">
        <v>6</v>
      </c>
      <c r="G8">
        <v>252000</v>
      </c>
    </row>
    <row r="9" spans="1:7" x14ac:dyDescent="0.3">
      <c r="A9" t="s">
        <v>26</v>
      </c>
      <c r="B9" s="2">
        <v>46214</v>
      </c>
      <c r="C9" t="s">
        <v>27</v>
      </c>
      <c r="D9" t="s">
        <v>13</v>
      </c>
      <c r="E9" t="s">
        <v>17</v>
      </c>
      <c r="F9">
        <v>1</v>
      </c>
      <c r="G9">
        <v>12800</v>
      </c>
    </row>
    <row r="10" spans="1:7" x14ac:dyDescent="0.3">
      <c r="A10" t="s">
        <v>28</v>
      </c>
      <c r="B10" s="2">
        <v>46255</v>
      </c>
      <c r="C10" t="s">
        <v>8</v>
      </c>
      <c r="D10" t="s">
        <v>19</v>
      </c>
      <c r="E10" t="s">
        <v>24</v>
      </c>
      <c r="F10">
        <v>6</v>
      </c>
      <c r="G10">
        <v>7200</v>
      </c>
    </row>
    <row r="11" spans="1:7" x14ac:dyDescent="0.3">
      <c r="A11" t="s">
        <v>29</v>
      </c>
      <c r="B11" s="2">
        <v>46207</v>
      </c>
      <c r="C11" t="s">
        <v>12</v>
      </c>
      <c r="D11" t="s">
        <v>30</v>
      </c>
      <c r="E11" t="s">
        <v>20</v>
      </c>
      <c r="F11">
        <v>5</v>
      </c>
      <c r="G11">
        <v>47500</v>
      </c>
    </row>
    <row r="12" spans="1:7" x14ac:dyDescent="0.3">
      <c r="A12" t="s">
        <v>31</v>
      </c>
      <c r="B12" s="2">
        <v>46226</v>
      </c>
      <c r="C12" t="s">
        <v>27</v>
      </c>
      <c r="D12" t="s">
        <v>13</v>
      </c>
      <c r="E12" t="s">
        <v>24</v>
      </c>
      <c r="F12">
        <v>3</v>
      </c>
      <c r="G12">
        <v>3600</v>
      </c>
    </row>
    <row r="13" spans="1:7" x14ac:dyDescent="0.3">
      <c r="A13" t="s">
        <v>32</v>
      </c>
      <c r="B13" s="2">
        <v>46291</v>
      </c>
      <c r="C13" t="s">
        <v>12</v>
      </c>
      <c r="D13" t="s">
        <v>30</v>
      </c>
      <c r="E13" t="s">
        <v>10</v>
      </c>
      <c r="F13">
        <v>6</v>
      </c>
      <c r="G13">
        <v>252000</v>
      </c>
    </row>
    <row r="14" spans="1:7" x14ac:dyDescent="0.3">
      <c r="A14" t="s">
        <v>33</v>
      </c>
      <c r="B14" s="2">
        <v>46287</v>
      </c>
      <c r="C14" t="s">
        <v>12</v>
      </c>
      <c r="D14" t="s">
        <v>19</v>
      </c>
      <c r="E14" t="s">
        <v>17</v>
      </c>
      <c r="F14">
        <v>4</v>
      </c>
      <c r="G14">
        <v>51200</v>
      </c>
    </row>
    <row r="15" spans="1:7" x14ac:dyDescent="0.3">
      <c r="A15" t="s">
        <v>34</v>
      </c>
      <c r="B15" s="2">
        <v>46280</v>
      </c>
      <c r="C15" t="s">
        <v>12</v>
      </c>
      <c r="D15" t="s">
        <v>9</v>
      </c>
      <c r="E15" t="s">
        <v>14</v>
      </c>
      <c r="F15">
        <v>4</v>
      </c>
      <c r="G15">
        <v>13600</v>
      </c>
    </row>
    <row r="16" spans="1:7" x14ac:dyDescent="0.3">
      <c r="A16" t="s">
        <v>35</v>
      </c>
      <c r="B16" s="2">
        <v>46250</v>
      </c>
      <c r="C16" t="s">
        <v>8</v>
      </c>
      <c r="D16" t="s">
        <v>30</v>
      </c>
      <c r="E16" t="s">
        <v>17</v>
      </c>
      <c r="F16">
        <v>4</v>
      </c>
      <c r="G16">
        <v>51200</v>
      </c>
    </row>
    <row r="17" spans="1:7" x14ac:dyDescent="0.3">
      <c r="A17" t="s">
        <v>36</v>
      </c>
      <c r="B17" s="2">
        <v>46214</v>
      </c>
      <c r="C17" t="s">
        <v>37</v>
      </c>
      <c r="D17" t="s">
        <v>19</v>
      </c>
      <c r="E17" t="s">
        <v>24</v>
      </c>
      <c r="F17">
        <v>4</v>
      </c>
      <c r="G17">
        <v>4800</v>
      </c>
    </row>
    <row r="18" spans="1:7" x14ac:dyDescent="0.3">
      <c r="A18" t="s">
        <v>38</v>
      </c>
      <c r="B18" s="2">
        <v>46235</v>
      </c>
      <c r="C18" t="s">
        <v>37</v>
      </c>
      <c r="D18" t="s">
        <v>23</v>
      </c>
      <c r="E18" t="s">
        <v>17</v>
      </c>
      <c r="F18">
        <v>6</v>
      </c>
      <c r="G18">
        <v>76800</v>
      </c>
    </row>
    <row r="19" spans="1:7" x14ac:dyDescent="0.3">
      <c r="A19" t="s">
        <v>39</v>
      </c>
      <c r="B19" s="2">
        <v>46252</v>
      </c>
      <c r="C19" t="s">
        <v>37</v>
      </c>
      <c r="D19" t="s">
        <v>23</v>
      </c>
      <c r="E19" t="s">
        <v>20</v>
      </c>
      <c r="F19">
        <v>5</v>
      </c>
      <c r="G19">
        <v>47500</v>
      </c>
    </row>
    <row r="20" spans="1:7" x14ac:dyDescent="0.3">
      <c r="A20" t="s">
        <v>40</v>
      </c>
      <c r="B20" s="2">
        <v>46274</v>
      </c>
      <c r="C20" t="s">
        <v>27</v>
      </c>
      <c r="D20" t="s">
        <v>9</v>
      </c>
      <c r="E20" t="s">
        <v>10</v>
      </c>
      <c r="F20">
        <v>2</v>
      </c>
      <c r="G20">
        <v>84000</v>
      </c>
    </row>
    <row r="21" spans="1:7" x14ac:dyDescent="0.3">
      <c r="A21" t="s">
        <v>41</v>
      </c>
      <c r="B21" s="2">
        <v>46227</v>
      </c>
      <c r="C21" t="s">
        <v>8</v>
      </c>
      <c r="D21" t="s">
        <v>30</v>
      </c>
      <c r="E21" t="s">
        <v>10</v>
      </c>
      <c r="F21">
        <v>2</v>
      </c>
      <c r="G21">
        <v>84000</v>
      </c>
    </row>
    <row r="22" spans="1:7" x14ac:dyDescent="0.3">
      <c r="A22" t="s">
        <v>42</v>
      </c>
      <c r="B22" s="2">
        <v>46234</v>
      </c>
      <c r="C22" t="s">
        <v>27</v>
      </c>
      <c r="D22" t="s">
        <v>23</v>
      </c>
      <c r="E22" t="s">
        <v>17</v>
      </c>
      <c r="F22">
        <v>1</v>
      </c>
      <c r="G22">
        <v>12800</v>
      </c>
    </row>
    <row r="23" spans="1:7" x14ac:dyDescent="0.3">
      <c r="A23" t="s">
        <v>43</v>
      </c>
      <c r="B23" s="2">
        <v>46233</v>
      </c>
      <c r="C23" t="s">
        <v>8</v>
      </c>
      <c r="D23" t="s">
        <v>30</v>
      </c>
      <c r="E23" t="s">
        <v>20</v>
      </c>
      <c r="F23">
        <v>1</v>
      </c>
      <c r="G23">
        <v>9500</v>
      </c>
    </row>
    <row r="24" spans="1:7" x14ac:dyDescent="0.3">
      <c r="A24" t="s">
        <v>44</v>
      </c>
      <c r="B24" s="2">
        <v>46280</v>
      </c>
      <c r="C24" t="s">
        <v>27</v>
      </c>
      <c r="D24" t="s">
        <v>19</v>
      </c>
      <c r="E24" t="s">
        <v>10</v>
      </c>
      <c r="F24">
        <v>4</v>
      </c>
      <c r="G24">
        <v>168000</v>
      </c>
    </row>
    <row r="25" spans="1:7" x14ac:dyDescent="0.3">
      <c r="A25" t="s">
        <v>45</v>
      </c>
      <c r="B25" s="2">
        <v>46249</v>
      </c>
      <c r="C25" t="s">
        <v>37</v>
      </c>
      <c r="D25" t="s">
        <v>16</v>
      </c>
      <c r="E25" t="s">
        <v>24</v>
      </c>
      <c r="F25">
        <v>4</v>
      </c>
      <c r="G25">
        <v>4800</v>
      </c>
    </row>
    <row r="26" spans="1:7" x14ac:dyDescent="0.3">
      <c r="A26" t="s">
        <v>46</v>
      </c>
      <c r="B26" s="2">
        <v>46279</v>
      </c>
      <c r="C26" t="s">
        <v>27</v>
      </c>
      <c r="D26" t="s">
        <v>30</v>
      </c>
      <c r="E26" t="s">
        <v>10</v>
      </c>
      <c r="F26">
        <v>2</v>
      </c>
      <c r="G26">
        <v>84000</v>
      </c>
    </row>
    <row r="27" spans="1:7" x14ac:dyDescent="0.3">
      <c r="A27" t="s">
        <v>47</v>
      </c>
      <c r="B27" s="2">
        <v>46270</v>
      </c>
      <c r="C27" t="s">
        <v>27</v>
      </c>
      <c r="D27" t="s">
        <v>23</v>
      </c>
      <c r="E27" t="s">
        <v>17</v>
      </c>
      <c r="F27">
        <v>5</v>
      </c>
      <c r="G27">
        <v>64000</v>
      </c>
    </row>
    <row r="28" spans="1:7" x14ac:dyDescent="0.3">
      <c r="A28" t="s">
        <v>48</v>
      </c>
      <c r="B28" s="2">
        <v>46269</v>
      </c>
      <c r="C28" t="s">
        <v>37</v>
      </c>
      <c r="D28" t="s">
        <v>9</v>
      </c>
      <c r="E28" t="s">
        <v>10</v>
      </c>
      <c r="F28">
        <v>1</v>
      </c>
      <c r="G28">
        <v>42000</v>
      </c>
    </row>
    <row r="29" spans="1:7" x14ac:dyDescent="0.3">
      <c r="A29" t="s">
        <v>49</v>
      </c>
      <c r="B29" s="2">
        <v>46240</v>
      </c>
      <c r="C29" t="s">
        <v>27</v>
      </c>
      <c r="D29" t="s">
        <v>16</v>
      </c>
      <c r="E29" t="s">
        <v>24</v>
      </c>
      <c r="F29">
        <v>3</v>
      </c>
      <c r="G29">
        <v>3600</v>
      </c>
    </row>
    <row r="30" spans="1:7" x14ac:dyDescent="0.3">
      <c r="A30" t="s">
        <v>50</v>
      </c>
      <c r="B30" s="2">
        <v>46233</v>
      </c>
      <c r="C30" t="s">
        <v>12</v>
      </c>
      <c r="D30" t="s">
        <v>30</v>
      </c>
      <c r="E30" t="s">
        <v>24</v>
      </c>
      <c r="F30">
        <v>5</v>
      </c>
      <c r="G30">
        <v>6000</v>
      </c>
    </row>
    <row r="31" spans="1:7" x14ac:dyDescent="0.3">
      <c r="A31" t="s">
        <v>51</v>
      </c>
      <c r="B31" s="2">
        <v>46279</v>
      </c>
      <c r="C31" t="s">
        <v>8</v>
      </c>
      <c r="D31" t="s">
        <v>16</v>
      </c>
      <c r="E31" t="s">
        <v>20</v>
      </c>
      <c r="F31">
        <v>5</v>
      </c>
      <c r="G31">
        <v>47500</v>
      </c>
    </row>
    <row r="32" spans="1:7" x14ac:dyDescent="0.3">
      <c r="A32" t="s">
        <v>52</v>
      </c>
      <c r="B32" s="2">
        <v>46292</v>
      </c>
      <c r="C32" t="s">
        <v>27</v>
      </c>
      <c r="D32" t="s">
        <v>13</v>
      </c>
      <c r="E32" t="s">
        <v>24</v>
      </c>
      <c r="F32">
        <v>4</v>
      </c>
      <c r="G32">
        <v>4800</v>
      </c>
    </row>
    <row r="33" spans="1:7" x14ac:dyDescent="0.3">
      <c r="A33" t="s">
        <v>53</v>
      </c>
      <c r="B33" s="2">
        <v>46280</v>
      </c>
      <c r="C33" t="s">
        <v>8</v>
      </c>
      <c r="D33" t="s">
        <v>9</v>
      </c>
      <c r="E33" t="s">
        <v>14</v>
      </c>
      <c r="F33">
        <v>4</v>
      </c>
      <c r="G33">
        <v>13600</v>
      </c>
    </row>
    <row r="34" spans="1:7" x14ac:dyDescent="0.3">
      <c r="A34" t="s">
        <v>54</v>
      </c>
      <c r="B34" s="2">
        <v>46264</v>
      </c>
      <c r="C34" t="s">
        <v>37</v>
      </c>
      <c r="D34" t="s">
        <v>13</v>
      </c>
      <c r="E34" t="s">
        <v>24</v>
      </c>
      <c r="F34">
        <v>2</v>
      </c>
      <c r="G34">
        <v>2400</v>
      </c>
    </row>
    <row r="35" spans="1:7" x14ac:dyDescent="0.3">
      <c r="A35" t="s">
        <v>55</v>
      </c>
      <c r="B35" s="2">
        <v>46264</v>
      </c>
      <c r="C35" t="s">
        <v>8</v>
      </c>
      <c r="D35" t="s">
        <v>13</v>
      </c>
      <c r="E35" t="s">
        <v>17</v>
      </c>
      <c r="F35">
        <v>4</v>
      </c>
      <c r="G35">
        <v>51200</v>
      </c>
    </row>
    <row r="36" spans="1:7" x14ac:dyDescent="0.3">
      <c r="A36" t="s">
        <v>56</v>
      </c>
      <c r="B36" s="2">
        <v>46294</v>
      </c>
      <c r="C36" t="s">
        <v>12</v>
      </c>
      <c r="D36" t="s">
        <v>30</v>
      </c>
      <c r="E36" t="s">
        <v>14</v>
      </c>
      <c r="F36">
        <v>6</v>
      </c>
      <c r="G36">
        <v>20400</v>
      </c>
    </row>
    <row r="37" spans="1:7" x14ac:dyDescent="0.3">
      <c r="A37" t="s">
        <v>57</v>
      </c>
      <c r="B37" s="2">
        <v>46267</v>
      </c>
      <c r="C37" t="s">
        <v>37</v>
      </c>
      <c r="D37" t="s">
        <v>16</v>
      </c>
      <c r="E37" t="s">
        <v>17</v>
      </c>
      <c r="F37">
        <v>4</v>
      </c>
      <c r="G37">
        <v>51200</v>
      </c>
    </row>
    <row r="38" spans="1:7" x14ac:dyDescent="0.3">
      <c r="A38" t="s">
        <v>58</v>
      </c>
      <c r="B38" s="2">
        <v>46258</v>
      </c>
      <c r="C38" t="s">
        <v>12</v>
      </c>
      <c r="D38" t="s">
        <v>9</v>
      </c>
      <c r="E38" t="s">
        <v>14</v>
      </c>
      <c r="F38">
        <v>2</v>
      </c>
      <c r="G38">
        <v>6800</v>
      </c>
    </row>
    <row r="39" spans="1:7" x14ac:dyDescent="0.3">
      <c r="A39" t="s">
        <v>59</v>
      </c>
      <c r="B39" s="2">
        <v>46269</v>
      </c>
      <c r="C39" t="s">
        <v>8</v>
      </c>
      <c r="D39" t="s">
        <v>9</v>
      </c>
      <c r="E39" t="s">
        <v>17</v>
      </c>
      <c r="F39">
        <v>5</v>
      </c>
      <c r="G39">
        <v>64000</v>
      </c>
    </row>
    <row r="40" spans="1:7" x14ac:dyDescent="0.3">
      <c r="A40" t="s">
        <v>60</v>
      </c>
      <c r="B40" s="2">
        <v>46279</v>
      </c>
      <c r="C40" t="s">
        <v>8</v>
      </c>
      <c r="D40" t="s">
        <v>13</v>
      </c>
      <c r="E40" t="s">
        <v>10</v>
      </c>
      <c r="F40">
        <v>6</v>
      </c>
      <c r="G40">
        <v>252000</v>
      </c>
    </row>
    <row r="41" spans="1:7" x14ac:dyDescent="0.3">
      <c r="A41" t="s">
        <v>61</v>
      </c>
      <c r="B41" s="2">
        <v>46283</v>
      </c>
      <c r="C41" t="s">
        <v>12</v>
      </c>
      <c r="D41" t="s">
        <v>19</v>
      </c>
      <c r="E41" t="s">
        <v>17</v>
      </c>
      <c r="F41">
        <v>3</v>
      </c>
      <c r="G41">
        <v>38400</v>
      </c>
    </row>
    <row r="42" spans="1:7" x14ac:dyDescent="0.3">
      <c r="A42" t="s">
        <v>62</v>
      </c>
      <c r="B42" s="2">
        <v>46235</v>
      </c>
      <c r="C42" t="s">
        <v>8</v>
      </c>
      <c r="D42" t="s">
        <v>30</v>
      </c>
      <c r="E42" t="s">
        <v>14</v>
      </c>
      <c r="F42">
        <v>6</v>
      </c>
      <c r="G42">
        <v>20400</v>
      </c>
    </row>
    <row r="43" spans="1:7" x14ac:dyDescent="0.3">
      <c r="A43" t="s">
        <v>63</v>
      </c>
      <c r="B43" s="2">
        <v>46271</v>
      </c>
      <c r="C43" t="s">
        <v>37</v>
      </c>
      <c r="D43" t="s">
        <v>19</v>
      </c>
      <c r="E43" t="s">
        <v>17</v>
      </c>
      <c r="F43">
        <v>1</v>
      </c>
      <c r="G43">
        <v>12800</v>
      </c>
    </row>
    <row r="44" spans="1:7" x14ac:dyDescent="0.3">
      <c r="A44" t="s">
        <v>64</v>
      </c>
      <c r="B44" s="2">
        <v>46227</v>
      </c>
      <c r="C44" t="s">
        <v>8</v>
      </c>
      <c r="D44" t="s">
        <v>13</v>
      </c>
      <c r="E44" t="s">
        <v>14</v>
      </c>
      <c r="F44">
        <v>6</v>
      </c>
      <c r="G44">
        <v>20400</v>
      </c>
    </row>
    <row r="45" spans="1:7" x14ac:dyDescent="0.3">
      <c r="A45" t="s">
        <v>65</v>
      </c>
      <c r="B45" s="2">
        <v>46209</v>
      </c>
      <c r="C45" t="s">
        <v>27</v>
      </c>
      <c r="D45" t="s">
        <v>16</v>
      </c>
      <c r="E45" t="s">
        <v>14</v>
      </c>
      <c r="F45">
        <v>5</v>
      </c>
      <c r="G45">
        <v>17000</v>
      </c>
    </row>
    <row r="46" spans="1:7" x14ac:dyDescent="0.3">
      <c r="A46" t="s">
        <v>66</v>
      </c>
      <c r="B46" s="2">
        <v>46266</v>
      </c>
      <c r="C46" t="s">
        <v>12</v>
      </c>
      <c r="D46" t="s">
        <v>30</v>
      </c>
      <c r="E46" t="s">
        <v>17</v>
      </c>
      <c r="F46">
        <v>3</v>
      </c>
      <c r="G46">
        <v>38400</v>
      </c>
    </row>
    <row r="47" spans="1:7" x14ac:dyDescent="0.3">
      <c r="A47" t="s">
        <v>67</v>
      </c>
      <c r="B47" s="2">
        <v>46295</v>
      </c>
      <c r="C47" t="s">
        <v>37</v>
      </c>
      <c r="D47" t="s">
        <v>13</v>
      </c>
      <c r="E47" t="s">
        <v>24</v>
      </c>
      <c r="F47">
        <v>1</v>
      </c>
      <c r="G47">
        <v>1200</v>
      </c>
    </row>
    <row r="48" spans="1:7" x14ac:dyDescent="0.3">
      <c r="A48" t="s">
        <v>68</v>
      </c>
      <c r="B48" s="2">
        <v>46212</v>
      </c>
      <c r="C48" t="s">
        <v>37</v>
      </c>
      <c r="D48" t="s">
        <v>30</v>
      </c>
      <c r="E48" t="s">
        <v>20</v>
      </c>
      <c r="F48">
        <v>4</v>
      </c>
      <c r="G48">
        <v>38000</v>
      </c>
    </row>
    <row r="49" spans="1:7" x14ac:dyDescent="0.3">
      <c r="A49" t="s">
        <v>69</v>
      </c>
      <c r="B49" s="2">
        <v>46251</v>
      </c>
      <c r="C49" t="s">
        <v>27</v>
      </c>
      <c r="D49" t="s">
        <v>13</v>
      </c>
      <c r="E49" t="s">
        <v>24</v>
      </c>
      <c r="F49">
        <v>6</v>
      </c>
      <c r="G49">
        <v>7200</v>
      </c>
    </row>
    <row r="50" spans="1:7" x14ac:dyDescent="0.3">
      <c r="A50" t="s">
        <v>70</v>
      </c>
      <c r="B50" s="2">
        <v>46253</v>
      </c>
      <c r="C50" t="s">
        <v>37</v>
      </c>
      <c r="D50" t="s">
        <v>9</v>
      </c>
      <c r="E50" t="s">
        <v>10</v>
      </c>
      <c r="F50">
        <v>3</v>
      </c>
      <c r="G50">
        <v>126000</v>
      </c>
    </row>
    <row r="51" spans="1:7" x14ac:dyDescent="0.3">
      <c r="A51" t="s">
        <v>71</v>
      </c>
      <c r="B51" s="2">
        <v>46237</v>
      </c>
      <c r="C51" t="s">
        <v>27</v>
      </c>
      <c r="D51" t="s">
        <v>13</v>
      </c>
      <c r="E51" t="s">
        <v>24</v>
      </c>
      <c r="F51">
        <v>2</v>
      </c>
      <c r="G51">
        <v>2400</v>
      </c>
    </row>
    <row r="52" spans="1:7" x14ac:dyDescent="0.3">
      <c r="A52" t="s">
        <v>72</v>
      </c>
      <c r="B52" s="2">
        <v>46244</v>
      </c>
      <c r="C52" t="s">
        <v>37</v>
      </c>
      <c r="D52" t="s">
        <v>16</v>
      </c>
      <c r="E52" t="s">
        <v>10</v>
      </c>
      <c r="F52">
        <v>1</v>
      </c>
      <c r="G52">
        <v>42000</v>
      </c>
    </row>
    <row r="53" spans="1:7" x14ac:dyDescent="0.3">
      <c r="A53" t="s">
        <v>73</v>
      </c>
      <c r="B53" s="2">
        <v>46228</v>
      </c>
      <c r="C53" t="s">
        <v>12</v>
      </c>
      <c r="D53" t="s">
        <v>23</v>
      </c>
      <c r="E53" t="s">
        <v>20</v>
      </c>
      <c r="F53">
        <v>1</v>
      </c>
      <c r="G53">
        <v>9500</v>
      </c>
    </row>
    <row r="54" spans="1:7" x14ac:dyDescent="0.3">
      <c r="A54" t="s">
        <v>74</v>
      </c>
      <c r="B54" s="2">
        <v>46223</v>
      </c>
      <c r="C54" t="s">
        <v>37</v>
      </c>
      <c r="D54" t="s">
        <v>19</v>
      </c>
      <c r="E54" t="s">
        <v>10</v>
      </c>
      <c r="F54">
        <v>1</v>
      </c>
      <c r="G54">
        <v>42000</v>
      </c>
    </row>
    <row r="55" spans="1:7" x14ac:dyDescent="0.3">
      <c r="A55" t="s">
        <v>75</v>
      </c>
      <c r="B55" s="2">
        <v>46225</v>
      </c>
      <c r="C55" t="s">
        <v>8</v>
      </c>
      <c r="D55" t="s">
        <v>19</v>
      </c>
      <c r="E55" t="s">
        <v>20</v>
      </c>
      <c r="F55">
        <v>3</v>
      </c>
      <c r="G55">
        <v>28500</v>
      </c>
    </row>
    <row r="56" spans="1:7" x14ac:dyDescent="0.3">
      <c r="A56" t="s">
        <v>76</v>
      </c>
      <c r="B56" s="2">
        <v>46288</v>
      </c>
      <c r="C56" t="s">
        <v>37</v>
      </c>
      <c r="D56" t="s">
        <v>30</v>
      </c>
      <c r="E56" t="s">
        <v>24</v>
      </c>
      <c r="F56">
        <v>4</v>
      </c>
      <c r="G56">
        <v>4800</v>
      </c>
    </row>
    <row r="57" spans="1:7" x14ac:dyDescent="0.3">
      <c r="A57" t="s">
        <v>77</v>
      </c>
      <c r="B57" s="2">
        <v>46293</v>
      </c>
      <c r="C57" t="s">
        <v>37</v>
      </c>
      <c r="D57" t="s">
        <v>19</v>
      </c>
      <c r="E57" t="s">
        <v>14</v>
      </c>
      <c r="F57">
        <v>5</v>
      </c>
      <c r="G57">
        <v>17000</v>
      </c>
    </row>
    <row r="58" spans="1:7" x14ac:dyDescent="0.3">
      <c r="A58" t="s">
        <v>78</v>
      </c>
      <c r="B58" s="2">
        <v>46207</v>
      </c>
      <c r="C58" t="s">
        <v>37</v>
      </c>
      <c r="D58" t="s">
        <v>19</v>
      </c>
      <c r="E58" t="s">
        <v>17</v>
      </c>
      <c r="F58">
        <v>2</v>
      </c>
      <c r="G58">
        <v>25600</v>
      </c>
    </row>
    <row r="59" spans="1:7" x14ac:dyDescent="0.3">
      <c r="A59" t="s">
        <v>79</v>
      </c>
      <c r="B59" s="2">
        <v>46289</v>
      </c>
      <c r="C59" t="s">
        <v>37</v>
      </c>
      <c r="D59" t="s">
        <v>16</v>
      </c>
      <c r="E59" t="s">
        <v>10</v>
      </c>
      <c r="F59">
        <v>2</v>
      </c>
      <c r="G59">
        <v>84000</v>
      </c>
    </row>
    <row r="60" spans="1:7" x14ac:dyDescent="0.3">
      <c r="A60" t="s">
        <v>80</v>
      </c>
      <c r="B60" s="2">
        <v>46241</v>
      </c>
      <c r="C60" t="s">
        <v>37</v>
      </c>
      <c r="D60" t="s">
        <v>16</v>
      </c>
      <c r="E60" t="s">
        <v>20</v>
      </c>
      <c r="F60">
        <v>3</v>
      </c>
      <c r="G60">
        <v>28500</v>
      </c>
    </row>
    <row r="61" spans="1:7" x14ac:dyDescent="0.3">
      <c r="A61" t="s">
        <v>81</v>
      </c>
      <c r="B61" s="2">
        <v>46237</v>
      </c>
      <c r="C61" t="s">
        <v>37</v>
      </c>
      <c r="D61" t="s">
        <v>9</v>
      </c>
      <c r="E61" t="s">
        <v>10</v>
      </c>
      <c r="F61">
        <v>1</v>
      </c>
      <c r="G61">
        <v>42000</v>
      </c>
    </row>
    <row r="62" spans="1:7" x14ac:dyDescent="0.3">
      <c r="A62" t="s">
        <v>82</v>
      </c>
      <c r="B62" s="2">
        <v>46274</v>
      </c>
      <c r="C62" t="s">
        <v>12</v>
      </c>
      <c r="D62" t="s">
        <v>16</v>
      </c>
      <c r="E62" t="s">
        <v>24</v>
      </c>
      <c r="F62">
        <v>5</v>
      </c>
      <c r="G62">
        <v>6000</v>
      </c>
    </row>
    <row r="63" spans="1:7" x14ac:dyDescent="0.3">
      <c r="A63" t="s">
        <v>83</v>
      </c>
      <c r="B63" s="2">
        <v>46257</v>
      </c>
      <c r="C63" t="s">
        <v>8</v>
      </c>
      <c r="D63" t="s">
        <v>23</v>
      </c>
      <c r="E63" t="s">
        <v>17</v>
      </c>
      <c r="F63">
        <v>3</v>
      </c>
      <c r="G63">
        <v>38400</v>
      </c>
    </row>
    <row r="64" spans="1:7" x14ac:dyDescent="0.3">
      <c r="A64" t="s">
        <v>84</v>
      </c>
      <c r="B64" s="2">
        <v>46229</v>
      </c>
      <c r="C64" t="s">
        <v>12</v>
      </c>
      <c r="D64" t="s">
        <v>16</v>
      </c>
      <c r="E64" t="s">
        <v>17</v>
      </c>
      <c r="F64">
        <v>1</v>
      </c>
      <c r="G64">
        <v>12800</v>
      </c>
    </row>
    <row r="65" spans="1:7" x14ac:dyDescent="0.3">
      <c r="A65" t="s">
        <v>85</v>
      </c>
      <c r="B65" s="2">
        <v>46206</v>
      </c>
      <c r="C65" t="s">
        <v>27</v>
      </c>
      <c r="D65" t="s">
        <v>23</v>
      </c>
      <c r="E65" t="s">
        <v>14</v>
      </c>
      <c r="F65">
        <v>3</v>
      </c>
      <c r="G65">
        <v>10200</v>
      </c>
    </row>
    <row r="66" spans="1:7" x14ac:dyDescent="0.3">
      <c r="A66" t="s">
        <v>86</v>
      </c>
      <c r="B66" s="2">
        <v>46215</v>
      </c>
      <c r="C66" t="s">
        <v>8</v>
      </c>
      <c r="D66" t="s">
        <v>19</v>
      </c>
      <c r="E66" t="s">
        <v>24</v>
      </c>
      <c r="F66">
        <v>6</v>
      </c>
      <c r="G66">
        <v>7200</v>
      </c>
    </row>
    <row r="67" spans="1:7" x14ac:dyDescent="0.3">
      <c r="A67" t="s">
        <v>87</v>
      </c>
      <c r="B67" s="2">
        <v>46219</v>
      </c>
      <c r="C67" t="s">
        <v>8</v>
      </c>
      <c r="D67" t="s">
        <v>23</v>
      </c>
      <c r="E67" t="s">
        <v>10</v>
      </c>
      <c r="F67">
        <v>6</v>
      </c>
      <c r="G67">
        <v>252000</v>
      </c>
    </row>
    <row r="68" spans="1:7" x14ac:dyDescent="0.3">
      <c r="A68" t="s">
        <v>88</v>
      </c>
      <c r="B68" s="2">
        <v>46292</v>
      </c>
      <c r="C68" t="s">
        <v>12</v>
      </c>
      <c r="D68" t="s">
        <v>30</v>
      </c>
      <c r="E68" t="s">
        <v>10</v>
      </c>
      <c r="F68">
        <v>5</v>
      </c>
      <c r="G68">
        <v>210000</v>
      </c>
    </row>
    <row r="69" spans="1:7" x14ac:dyDescent="0.3">
      <c r="A69" t="s">
        <v>89</v>
      </c>
      <c r="B69" s="2">
        <v>46291</v>
      </c>
      <c r="C69" t="s">
        <v>37</v>
      </c>
      <c r="D69" t="s">
        <v>23</v>
      </c>
      <c r="E69" t="s">
        <v>10</v>
      </c>
      <c r="F69">
        <v>1</v>
      </c>
      <c r="G69">
        <v>42000</v>
      </c>
    </row>
    <row r="70" spans="1:7" x14ac:dyDescent="0.3">
      <c r="A70" t="s">
        <v>90</v>
      </c>
      <c r="B70" s="2">
        <v>46238</v>
      </c>
      <c r="C70" t="s">
        <v>12</v>
      </c>
      <c r="D70" t="s">
        <v>9</v>
      </c>
      <c r="E70" t="s">
        <v>24</v>
      </c>
      <c r="F70">
        <v>4</v>
      </c>
      <c r="G70">
        <v>4800</v>
      </c>
    </row>
    <row r="71" spans="1:7" x14ac:dyDescent="0.3">
      <c r="A71" t="s">
        <v>91</v>
      </c>
      <c r="B71" s="2">
        <v>46286</v>
      </c>
      <c r="C71" t="s">
        <v>12</v>
      </c>
      <c r="D71" t="s">
        <v>19</v>
      </c>
      <c r="E71" t="s">
        <v>14</v>
      </c>
      <c r="F71">
        <v>5</v>
      </c>
      <c r="G71">
        <v>17000</v>
      </c>
    </row>
    <row r="72" spans="1:7" x14ac:dyDescent="0.3">
      <c r="A72" t="s">
        <v>92</v>
      </c>
      <c r="B72" s="2">
        <v>46249</v>
      </c>
      <c r="C72" t="s">
        <v>8</v>
      </c>
      <c r="D72" t="s">
        <v>9</v>
      </c>
      <c r="E72" t="s">
        <v>24</v>
      </c>
      <c r="F72">
        <v>4</v>
      </c>
      <c r="G72">
        <v>4800</v>
      </c>
    </row>
    <row r="73" spans="1:7" x14ac:dyDescent="0.3">
      <c r="A73" t="s">
        <v>93</v>
      </c>
      <c r="B73" s="2">
        <v>46279</v>
      </c>
      <c r="C73" t="s">
        <v>12</v>
      </c>
      <c r="D73" t="s">
        <v>19</v>
      </c>
      <c r="E73" t="s">
        <v>20</v>
      </c>
      <c r="F73">
        <v>6</v>
      </c>
      <c r="G73">
        <v>57000</v>
      </c>
    </row>
    <row r="74" spans="1:7" x14ac:dyDescent="0.3">
      <c r="A74" t="s">
        <v>94</v>
      </c>
      <c r="B74" s="2">
        <v>46291</v>
      </c>
      <c r="C74" t="s">
        <v>37</v>
      </c>
      <c r="D74" t="s">
        <v>9</v>
      </c>
      <c r="E74" t="s">
        <v>14</v>
      </c>
      <c r="F74">
        <v>2</v>
      </c>
      <c r="G74">
        <v>6800</v>
      </c>
    </row>
    <row r="75" spans="1:7" x14ac:dyDescent="0.3">
      <c r="A75" t="s">
        <v>95</v>
      </c>
      <c r="B75" s="2">
        <v>46238</v>
      </c>
      <c r="C75" t="s">
        <v>37</v>
      </c>
      <c r="D75" t="s">
        <v>23</v>
      </c>
      <c r="E75" t="s">
        <v>17</v>
      </c>
      <c r="F75">
        <v>6</v>
      </c>
      <c r="G75">
        <v>76800</v>
      </c>
    </row>
    <row r="76" spans="1:7" x14ac:dyDescent="0.3">
      <c r="A76" t="s">
        <v>96</v>
      </c>
      <c r="B76" s="2">
        <v>46215</v>
      </c>
      <c r="C76" t="s">
        <v>27</v>
      </c>
      <c r="D76" t="s">
        <v>19</v>
      </c>
      <c r="E76" t="s">
        <v>24</v>
      </c>
      <c r="F76">
        <v>6</v>
      </c>
      <c r="G76">
        <v>7200</v>
      </c>
    </row>
    <row r="77" spans="1:7" x14ac:dyDescent="0.3">
      <c r="A77" t="s">
        <v>97</v>
      </c>
      <c r="B77" s="2">
        <v>46207</v>
      </c>
      <c r="C77" t="s">
        <v>12</v>
      </c>
      <c r="D77" t="s">
        <v>13</v>
      </c>
      <c r="E77" t="s">
        <v>17</v>
      </c>
      <c r="F77">
        <v>2</v>
      </c>
      <c r="G77">
        <v>25600</v>
      </c>
    </row>
    <row r="78" spans="1:7" x14ac:dyDescent="0.3">
      <c r="A78" t="s">
        <v>98</v>
      </c>
      <c r="B78" s="2">
        <v>46235</v>
      </c>
      <c r="C78" t="s">
        <v>27</v>
      </c>
      <c r="D78" t="s">
        <v>9</v>
      </c>
      <c r="E78" t="s">
        <v>20</v>
      </c>
      <c r="F78">
        <v>3</v>
      </c>
      <c r="G78">
        <v>28500</v>
      </c>
    </row>
    <row r="79" spans="1:7" x14ac:dyDescent="0.3">
      <c r="A79" t="s">
        <v>99</v>
      </c>
      <c r="B79" s="2">
        <v>46225</v>
      </c>
      <c r="C79" t="s">
        <v>37</v>
      </c>
      <c r="D79" t="s">
        <v>19</v>
      </c>
      <c r="E79" t="s">
        <v>20</v>
      </c>
      <c r="F79">
        <v>2</v>
      </c>
      <c r="G79">
        <v>19000</v>
      </c>
    </row>
    <row r="80" spans="1:7" x14ac:dyDescent="0.3">
      <c r="A80" t="s">
        <v>100</v>
      </c>
      <c r="B80" s="2">
        <v>46214</v>
      </c>
      <c r="C80" t="s">
        <v>12</v>
      </c>
      <c r="D80" t="s">
        <v>13</v>
      </c>
      <c r="E80" t="s">
        <v>10</v>
      </c>
      <c r="F80">
        <v>4</v>
      </c>
      <c r="G80">
        <v>168000</v>
      </c>
    </row>
    <row r="81" spans="1:7" x14ac:dyDescent="0.3">
      <c r="A81" t="s">
        <v>101</v>
      </c>
      <c r="B81" s="2">
        <v>46218</v>
      </c>
      <c r="C81" t="s">
        <v>37</v>
      </c>
      <c r="D81" t="s">
        <v>30</v>
      </c>
      <c r="E81" t="s">
        <v>14</v>
      </c>
      <c r="F81">
        <v>6</v>
      </c>
      <c r="G81">
        <v>20400</v>
      </c>
    </row>
    <row r="82" spans="1:7" x14ac:dyDescent="0.3">
      <c r="A82" t="s">
        <v>102</v>
      </c>
      <c r="B82" s="2">
        <v>46229</v>
      </c>
      <c r="C82" t="s">
        <v>37</v>
      </c>
      <c r="D82" t="s">
        <v>16</v>
      </c>
      <c r="E82" t="s">
        <v>17</v>
      </c>
      <c r="F82">
        <v>1</v>
      </c>
      <c r="G82">
        <v>12800</v>
      </c>
    </row>
    <row r="83" spans="1:7" x14ac:dyDescent="0.3">
      <c r="A83" t="s">
        <v>103</v>
      </c>
      <c r="B83" s="2">
        <v>46222</v>
      </c>
      <c r="C83" t="s">
        <v>37</v>
      </c>
      <c r="D83" t="s">
        <v>13</v>
      </c>
      <c r="E83" t="s">
        <v>17</v>
      </c>
      <c r="F83">
        <v>1</v>
      </c>
      <c r="G83">
        <v>12800</v>
      </c>
    </row>
    <row r="84" spans="1:7" x14ac:dyDescent="0.3">
      <c r="A84" t="s">
        <v>104</v>
      </c>
      <c r="B84" s="2">
        <v>46212</v>
      </c>
      <c r="C84" t="s">
        <v>27</v>
      </c>
      <c r="D84" t="s">
        <v>30</v>
      </c>
      <c r="E84" t="s">
        <v>17</v>
      </c>
      <c r="F84">
        <v>6</v>
      </c>
      <c r="G84">
        <v>76800</v>
      </c>
    </row>
    <row r="85" spans="1:7" x14ac:dyDescent="0.3">
      <c r="A85" t="s">
        <v>105</v>
      </c>
      <c r="B85" s="2">
        <v>46273</v>
      </c>
      <c r="C85" t="s">
        <v>27</v>
      </c>
      <c r="D85" t="s">
        <v>16</v>
      </c>
      <c r="E85" t="s">
        <v>24</v>
      </c>
      <c r="F85">
        <v>2</v>
      </c>
      <c r="G85">
        <v>2400</v>
      </c>
    </row>
    <row r="86" spans="1:7" x14ac:dyDescent="0.3">
      <c r="A86" t="s">
        <v>106</v>
      </c>
      <c r="B86" s="2">
        <v>46241</v>
      </c>
      <c r="C86" t="s">
        <v>12</v>
      </c>
      <c r="D86" t="s">
        <v>16</v>
      </c>
      <c r="E86" t="s">
        <v>24</v>
      </c>
      <c r="F86">
        <v>2</v>
      </c>
      <c r="G86">
        <v>2400</v>
      </c>
    </row>
    <row r="87" spans="1:7" x14ac:dyDescent="0.3">
      <c r="A87" t="s">
        <v>107</v>
      </c>
      <c r="B87" s="2">
        <v>46267</v>
      </c>
      <c r="C87" t="s">
        <v>37</v>
      </c>
      <c r="D87" t="s">
        <v>23</v>
      </c>
      <c r="E87" t="s">
        <v>14</v>
      </c>
      <c r="F87">
        <v>4</v>
      </c>
      <c r="G87">
        <v>13600</v>
      </c>
    </row>
    <row r="88" spans="1:7" x14ac:dyDescent="0.3">
      <c r="A88" t="s">
        <v>108</v>
      </c>
      <c r="B88" s="2">
        <v>46253</v>
      </c>
      <c r="C88" t="s">
        <v>37</v>
      </c>
      <c r="D88" t="s">
        <v>9</v>
      </c>
      <c r="E88" t="s">
        <v>24</v>
      </c>
      <c r="F88">
        <v>3</v>
      </c>
      <c r="G88">
        <v>3600</v>
      </c>
    </row>
    <row r="89" spans="1:7" x14ac:dyDescent="0.3">
      <c r="A89" t="s">
        <v>109</v>
      </c>
      <c r="B89" s="2">
        <v>46261</v>
      </c>
      <c r="C89" t="s">
        <v>27</v>
      </c>
      <c r="D89" t="s">
        <v>16</v>
      </c>
      <c r="E89" t="s">
        <v>10</v>
      </c>
      <c r="F89">
        <v>1</v>
      </c>
      <c r="G89">
        <v>42000</v>
      </c>
    </row>
    <row r="90" spans="1:7" x14ac:dyDescent="0.3">
      <c r="A90" t="s">
        <v>110</v>
      </c>
      <c r="B90" s="2">
        <v>46262</v>
      </c>
      <c r="C90" t="s">
        <v>27</v>
      </c>
      <c r="D90" t="s">
        <v>23</v>
      </c>
      <c r="E90" t="s">
        <v>24</v>
      </c>
      <c r="F90">
        <v>4</v>
      </c>
      <c r="G90">
        <v>4800</v>
      </c>
    </row>
    <row r="91" spans="1:7" x14ac:dyDescent="0.3">
      <c r="A91" t="s">
        <v>111</v>
      </c>
      <c r="B91" s="2">
        <v>46215</v>
      </c>
      <c r="C91" t="s">
        <v>37</v>
      </c>
      <c r="D91" t="s">
        <v>13</v>
      </c>
      <c r="E91" t="s">
        <v>20</v>
      </c>
      <c r="F91">
        <v>2</v>
      </c>
      <c r="G91">
        <v>19000</v>
      </c>
    </row>
    <row r="92" spans="1:7" x14ac:dyDescent="0.3">
      <c r="A92" t="s">
        <v>112</v>
      </c>
      <c r="B92" s="2">
        <v>46241</v>
      </c>
      <c r="C92" t="s">
        <v>37</v>
      </c>
      <c r="D92" t="s">
        <v>16</v>
      </c>
      <c r="E92" t="s">
        <v>10</v>
      </c>
      <c r="F92">
        <v>5</v>
      </c>
      <c r="G92">
        <v>210000</v>
      </c>
    </row>
    <row r="93" spans="1:7" x14ac:dyDescent="0.3">
      <c r="A93" t="s">
        <v>113</v>
      </c>
      <c r="B93" s="2">
        <v>46231</v>
      </c>
      <c r="C93" t="s">
        <v>12</v>
      </c>
      <c r="D93" t="s">
        <v>19</v>
      </c>
      <c r="E93" t="s">
        <v>17</v>
      </c>
      <c r="F93">
        <v>3</v>
      </c>
      <c r="G93">
        <v>38400</v>
      </c>
    </row>
    <row r="94" spans="1:7" x14ac:dyDescent="0.3">
      <c r="A94" t="s">
        <v>114</v>
      </c>
      <c r="B94" s="2">
        <v>46263</v>
      </c>
      <c r="C94" t="s">
        <v>8</v>
      </c>
      <c r="D94" t="s">
        <v>13</v>
      </c>
      <c r="E94" t="s">
        <v>14</v>
      </c>
      <c r="F94">
        <v>5</v>
      </c>
      <c r="G94">
        <v>17000</v>
      </c>
    </row>
    <row r="95" spans="1:7" x14ac:dyDescent="0.3">
      <c r="A95" t="s">
        <v>115</v>
      </c>
      <c r="B95" s="2">
        <v>46268</v>
      </c>
      <c r="C95" t="s">
        <v>8</v>
      </c>
      <c r="D95" t="s">
        <v>9</v>
      </c>
      <c r="E95" t="s">
        <v>14</v>
      </c>
      <c r="F95">
        <v>6</v>
      </c>
      <c r="G95">
        <v>20400</v>
      </c>
    </row>
    <row r="96" spans="1:7" x14ac:dyDescent="0.3">
      <c r="A96" t="s">
        <v>116</v>
      </c>
      <c r="B96" s="2">
        <v>46258</v>
      </c>
      <c r="C96" t="s">
        <v>27</v>
      </c>
      <c r="D96" t="s">
        <v>23</v>
      </c>
      <c r="E96" t="s">
        <v>10</v>
      </c>
      <c r="F96">
        <v>5</v>
      </c>
      <c r="G96">
        <v>210000</v>
      </c>
    </row>
    <row r="97" spans="1:7" x14ac:dyDescent="0.3">
      <c r="A97" t="s">
        <v>117</v>
      </c>
      <c r="B97" s="2">
        <v>46216</v>
      </c>
      <c r="C97" t="s">
        <v>12</v>
      </c>
      <c r="D97" t="s">
        <v>23</v>
      </c>
      <c r="E97" t="s">
        <v>17</v>
      </c>
      <c r="F97">
        <v>5</v>
      </c>
      <c r="G97">
        <v>64000</v>
      </c>
    </row>
    <row r="98" spans="1:7" x14ac:dyDescent="0.3">
      <c r="A98" t="s">
        <v>118</v>
      </c>
      <c r="B98" s="2">
        <v>46228</v>
      </c>
      <c r="C98" t="s">
        <v>8</v>
      </c>
      <c r="D98" t="s">
        <v>16</v>
      </c>
      <c r="E98" t="s">
        <v>14</v>
      </c>
      <c r="F98">
        <v>2</v>
      </c>
      <c r="G98">
        <v>6800</v>
      </c>
    </row>
    <row r="99" spans="1:7" x14ac:dyDescent="0.3">
      <c r="A99" t="s">
        <v>119</v>
      </c>
      <c r="B99" s="2">
        <v>46295</v>
      </c>
      <c r="C99" t="s">
        <v>8</v>
      </c>
      <c r="D99" t="s">
        <v>23</v>
      </c>
      <c r="E99" t="s">
        <v>24</v>
      </c>
      <c r="F99">
        <v>2</v>
      </c>
      <c r="G99">
        <v>2400</v>
      </c>
    </row>
    <row r="100" spans="1:7" x14ac:dyDescent="0.3">
      <c r="A100" t="s">
        <v>120</v>
      </c>
      <c r="B100" s="2">
        <v>46254</v>
      </c>
      <c r="C100" t="s">
        <v>12</v>
      </c>
      <c r="D100" t="s">
        <v>23</v>
      </c>
      <c r="E100" t="s">
        <v>20</v>
      </c>
      <c r="F100">
        <v>3</v>
      </c>
      <c r="G100">
        <v>28500</v>
      </c>
    </row>
    <row r="101" spans="1:7" x14ac:dyDescent="0.3">
      <c r="A101" t="s">
        <v>121</v>
      </c>
      <c r="B101" s="2">
        <v>46248</v>
      </c>
      <c r="C101" t="s">
        <v>27</v>
      </c>
      <c r="D101" t="s">
        <v>30</v>
      </c>
      <c r="E101" t="s">
        <v>20</v>
      </c>
      <c r="F101">
        <v>2</v>
      </c>
      <c r="G101">
        <v>19000</v>
      </c>
    </row>
    <row r="102" spans="1:7" x14ac:dyDescent="0.3">
      <c r="A102" t="s">
        <v>122</v>
      </c>
      <c r="B102" s="2">
        <v>46225</v>
      </c>
      <c r="C102" t="s">
        <v>12</v>
      </c>
      <c r="D102" t="s">
        <v>16</v>
      </c>
      <c r="E102" t="s">
        <v>14</v>
      </c>
      <c r="F102">
        <v>6</v>
      </c>
      <c r="G102">
        <v>20400</v>
      </c>
    </row>
    <row r="103" spans="1:7" x14ac:dyDescent="0.3">
      <c r="A103" t="s">
        <v>123</v>
      </c>
      <c r="B103" s="2">
        <v>46293</v>
      </c>
      <c r="C103" t="s">
        <v>12</v>
      </c>
      <c r="D103" t="s">
        <v>23</v>
      </c>
      <c r="E103" t="s">
        <v>14</v>
      </c>
      <c r="F103">
        <v>4</v>
      </c>
      <c r="G103">
        <v>13600</v>
      </c>
    </row>
    <row r="104" spans="1:7" x14ac:dyDescent="0.3">
      <c r="A104" t="s">
        <v>124</v>
      </c>
      <c r="B104" s="2">
        <v>46280</v>
      </c>
      <c r="C104" t="s">
        <v>8</v>
      </c>
      <c r="D104" t="s">
        <v>23</v>
      </c>
      <c r="E104" t="s">
        <v>10</v>
      </c>
      <c r="F104">
        <v>5</v>
      </c>
      <c r="G104">
        <v>210000</v>
      </c>
    </row>
    <row r="105" spans="1:7" x14ac:dyDescent="0.3">
      <c r="A105" t="s">
        <v>125</v>
      </c>
      <c r="B105" s="2">
        <v>46289</v>
      </c>
      <c r="C105" t="s">
        <v>8</v>
      </c>
      <c r="D105" t="s">
        <v>9</v>
      </c>
      <c r="E105" t="s">
        <v>20</v>
      </c>
      <c r="F105">
        <v>2</v>
      </c>
      <c r="G105">
        <v>19000</v>
      </c>
    </row>
    <row r="106" spans="1:7" x14ac:dyDescent="0.3">
      <c r="A106" t="s">
        <v>126</v>
      </c>
      <c r="B106" s="2">
        <v>46218</v>
      </c>
      <c r="C106" t="s">
        <v>27</v>
      </c>
      <c r="D106" t="s">
        <v>23</v>
      </c>
      <c r="E106" t="s">
        <v>24</v>
      </c>
      <c r="F106">
        <v>4</v>
      </c>
      <c r="G106">
        <v>4800</v>
      </c>
    </row>
    <row r="107" spans="1:7" x14ac:dyDescent="0.3">
      <c r="A107" t="s">
        <v>127</v>
      </c>
      <c r="B107" s="2">
        <v>46215</v>
      </c>
      <c r="C107" t="s">
        <v>27</v>
      </c>
      <c r="D107" t="s">
        <v>9</v>
      </c>
      <c r="E107" t="s">
        <v>14</v>
      </c>
      <c r="F107">
        <v>1</v>
      </c>
      <c r="G107">
        <v>3400</v>
      </c>
    </row>
    <row r="108" spans="1:7" x14ac:dyDescent="0.3">
      <c r="A108" t="s">
        <v>128</v>
      </c>
      <c r="B108" s="2">
        <v>46211</v>
      </c>
      <c r="C108" t="s">
        <v>37</v>
      </c>
      <c r="D108" t="s">
        <v>30</v>
      </c>
      <c r="E108" t="s">
        <v>20</v>
      </c>
      <c r="F108">
        <v>1</v>
      </c>
      <c r="G108">
        <v>9500</v>
      </c>
    </row>
    <row r="109" spans="1:7" x14ac:dyDescent="0.3">
      <c r="A109" t="s">
        <v>129</v>
      </c>
      <c r="B109" s="2">
        <v>46208</v>
      </c>
      <c r="C109" t="s">
        <v>37</v>
      </c>
      <c r="D109" t="s">
        <v>23</v>
      </c>
      <c r="E109" t="s">
        <v>14</v>
      </c>
      <c r="F109">
        <v>5</v>
      </c>
      <c r="G109">
        <v>17000</v>
      </c>
    </row>
    <row r="110" spans="1:7" x14ac:dyDescent="0.3">
      <c r="A110" t="s">
        <v>130</v>
      </c>
      <c r="B110" s="2">
        <v>46245</v>
      </c>
      <c r="C110" t="s">
        <v>37</v>
      </c>
      <c r="D110" t="s">
        <v>9</v>
      </c>
      <c r="E110" t="s">
        <v>20</v>
      </c>
      <c r="F110">
        <v>3</v>
      </c>
      <c r="G110">
        <v>28500</v>
      </c>
    </row>
    <row r="111" spans="1:7" x14ac:dyDescent="0.3">
      <c r="A111" t="s">
        <v>131</v>
      </c>
      <c r="B111" s="2">
        <v>46230</v>
      </c>
      <c r="C111" t="s">
        <v>12</v>
      </c>
      <c r="D111" t="s">
        <v>13</v>
      </c>
      <c r="E111" t="s">
        <v>10</v>
      </c>
      <c r="F111">
        <v>5</v>
      </c>
      <c r="G111">
        <v>210000</v>
      </c>
    </row>
    <row r="112" spans="1:7" x14ac:dyDescent="0.3">
      <c r="A112" t="s">
        <v>132</v>
      </c>
      <c r="B112" s="2">
        <v>46255</v>
      </c>
      <c r="C112" t="s">
        <v>12</v>
      </c>
      <c r="D112" t="s">
        <v>13</v>
      </c>
      <c r="E112" t="s">
        <v>24</v>
      </c>
      <c r="F112">
        <v>5</v>
      </c>
      <c r="G112">
        <v>6000</v>
      </c>
    </row>
    <row r="113" spans="1:7" x14ac:dyDescent="0.3">
      <c r="A113" t="s">
        <v>133</v>
      </c>
      <c r="B113" s="2">
        <v>46204</v>
      </c>
      <c r="C113" t="s">
        <v>27</v>
      </c>
      <c r="D113" t="s">
        <v>23</v>
      </c>
      <c r="E113" t="s">
        <v>24</v>
      </c>
      <c r="F113">
        <v>2</v>
      </c>
      <c r="G113">
        <v>2400</v>
      </c>
    </row>
    <row r="114" spans="1:7" x14ac:dyDescent="0.3">
      <c r="A114" t="s">
        <v>134</v>
      </c>
      <c r="B114" s="2">
        <v>46272</v>
      </c>
      <c r="C114" t="s">
        <v>12</v>
      </c>
      <c r="D114" t="s">
        <v>13</v>
      </c>
      <c r="E114" t="s">
        <v>24</v>
      </c>
      <c r="F114">
        <v>1</v>
      </c>
      <c r="G114">
        <v>1200</v>
      </c>
    </row>
    <row r="115" spans="1:7" x14ac:dyDescent="0.3">
      <c r="A115" t="s">
        <v>135</v>
      </c>
      <c r="B115" s="2">
        <v>46289</v>
      </c>
      <c r="C115" t="s">
        <v>27</v>
      </c>
      <c r="D115" t="s">
        <v>19</v>
      </c>
      <c r="E115" t="s">
        <v>17</v>
      </c>
      <c r="F115">
        <v>4</v>
      </c>
      <c r="G115">
        <v>51200</v>
      </c>
    </row>
    <row r="116" spans="1:7" x14ac:dyDescent="0.3">
      <c r="A116" t="s">
        <v>136</v>
      </c>
      <c r="B116" s="2">
        <v>46227</v>
      </c>
      <c r="C116" t="s">
        <v>12</v>
      </c>
      <c r="D116" t="s">
        <v>30</v>
      </c>
      <c r="E116" t="s">
        <v>17</v>
      </c>
      <c r="F116">
        <v>6</v>
      </c>
      <c r="G116">
        <v>76800</v>
      </c>
    </row>
    <row r="117" spans="1:7" x14ac:dyDescent="0.3">
      <c r="A117" t="s">
        <v>137</v>
      </c>
      <c r="B117" s="2">
        <v>46224</v>
      </c>
      <c r="C117" t="s">
        <v>12</v>
      </c>
      <c r="D117" t="s">
        <v>13</v>
      </c>
      <c r="E117" t="s">
        <v>24</v>
      </c>
      <c r="F117">
        <v>2</v>
      </c>
      <c r="G117">
        <v>2400</v>
      </c>
    </row>
    <row r="118" spans="1:7" x14ac:dyDescent="0.3">
      <c r="A118" t="s">
        <v>138</v>
      </c>
      <c r="B118" s="2">
        <v>46272</v>
      </c>
      <c r="C118" t="s">
        <v>12</v>
      </c>
      <c r="D118" t="s">
        <v>13</v>
      </c>
      <c r="E118" t="s">
        <v>17</v>
      </c>
      <c r="F118">
        <v>1</v>
      </c>
      <c r="G118">
        <v>12800</v>
      </c>
    </row>
    <row r="119" spans="1:7" x14ac:dyDescent="0.3">
      <c r="A119" t="s">
        <v>139</v>
      </c>
      <c r="B119" s="2">
        <v>46213</v>
      </c>
      <c r="C119" t="s">
        <v>37</v>
      </c>
      <c r="D119" t="s">
        <v>16</v>
      </c>
      <c r="E119" t="s">
        <v>24</v>
      </c>
      <c r="F119">
        <v>3</v>
      </c>
      <c r="G119">
        <v>3600</v>
      </c>
    </row>
    <row r="120" spans="1:7" x14ac:dyDescent="0.3">
      <c r="A120" t="s">
        <v>140</v>
      </c>
      <c r="B120" s="2">
        <v>46248</v>
      </c>
      <c r="C120" t="s">
        <v>37</v>
      </c>
      <c r="D120" t="s">
        <v>23</v>
      </c>
      <c r="E120" t="s">
        <v>10</v>
      </c>
      <c r="F120">
        <v>2</v>
      </c>
      <c r="G120">
        <v>84000</v>
      </c>
    </row>
    <row r="121" spans="1:7" x14ac:dyDescent="0.3">
      <c r="A121" t="s">
        <v>141</v>
      </c>
      <c r="B121" s="2">
        <v>46261</v>
      </c>
      <c r="C121" t="s">
        <v>37</v>
      </c>
      <c r="D121" t="s">
        <v>9</v>
      </c>
      <c r="E121" t="s">
        <v>10</v>
      </c>
      <c r="F121">
        <v>4</v>
      </c>
      <c r="G121">
        <v>168000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2026-10-03T21:33:40Z</dcterms:created>
  <dcterms:modified xsi:type="dcterms:W3CDTF">2026-10-03T21:34:02Z</dcterms:modified>
</cp:coreProperties>
</file>