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fin-07-assets\"/>
    </mc:Choice>
  </mc:AlternateContent>
  <xr:revisionPtr revIDLastSave="0" documentId="8_{B9C80D2F-CE47-48EA-A4DA-7FEBCCD46D0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Assets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D8" i="3"/>
  <c r="C8" i="2"/>
  <c r="C7" i="2"/>
  <c r="C6" i="2"/>
  <c r="C5" i="2"/>
  <c r="C4" i="2"/>
  <c r="C3" i="2"/>
  <c r="C2" i="2"/>
</calcChain>
</file>

<file path=xl/sharedStrings.xml><?xml version="1.0" encoding="utf-8"?>
<sst xmlns="http://schemas.openxmlformats.org/spreadsheetml/2006/main" count="52" uniqueCount="43">
  <si>
    <t>Asset</t>
  </si>
  <si>
    <t>Block</t>
  </si>
  <si>
    <t>Put to use</t>
  </si>
  <si>
    <t>Cost</t>
  </si>
  <si>
    <t>SLM life (yrs)</t>
  </si>
  <si>
    <t>WDV rate</t>
  </si>
  <si>
    <t>Laptop batch</t>
  </si>
  <si>
    <t>Computers</t>
  </si>
  <si>
    <t>Office chairs</t>
  </si>
  <si>
    <t>Furniture</t>
  </si>
  <si>
    <t>Delivery van</t>
  </si>
  <si>
    <t>Vehicles</t>
  </si>
  <si>
    <t>Air conditioners</t>
  </si>
  <si>
    <t>Plant &amp; machinery</t>
  </si>
  <si>
    <t>Server</t>
  </si>
  <si>
    <t>FY end</t>
  </si>
  <si>
    <t>Task</t>
  </si>
  <si>
    <t>Formula</t>
  </si>
  <si>
    <t>Result</t>
  </si>
  <si>
    <t>SLM depreciation per year for the Laptop batch (cost / life, round)</t>
  </si>
  <si>
    <t>=ROUND(Assets!D2/Assets!E2,0)</t>
  </si>
  <si>
    <t>Same using the SLN function (round)</t>
  </si>
  <si>
    <t>=ROUND(SLN(Assets!D2,0,Assets!E2),0)</t>
  </si>
  <si>
    <t>Months used in FY 2025-26 for the delivery van (put to use 20-Nov-2025; count the start month)</t>
  </si>
  <si>
    <t>=DATEDIF(DATE(YEAR(Assets!C4),MONTH(Assets!C4),1),Assets!B8,"m")+1</t>
  </si>
  <si>
    <t>WDV depreciation FY 2025-26 for the server at 40%, half rate as used &lt; 180 days (round)</t>
  </si>
  <si>
    <t>=ROUND(Assets!D6*Assets!F6/2,0)</t>
  </si>
  <si>
    <t>WDV of office chairs at the end of FY 2025-26 (2 full years at 10%, round)</t>
  </si>
  <si>
    <t>=ROUND(Assets!D3*(1-Assets!F3)^2,0)</t>
  </si>
  <si>
    <t>Total cost of Computers block</t>
  </si>
  <si>
    <t>=SUMIFS(Assets!D2:D6,Assets!B2:B6,"Computers")</t>
  </si>
  <si>
    <t>Years since the air conditioners were put to use, to FY end (1 decimal)</t>
  </si>
  <si>
    <t>=ROUND(YEARFRAC(Assets!C5,Assets!B8),1)</t>
  </si>
  <si>
    <t>Expected answer</t>
  </si>
  <si>
    <t>Your formula  ✍️</t>
  </si>
  <si>
    <t>Check</t>
  </si>
  <si>
    <t>Excel practice: Fixed asset register and depreciation</t>
  </si>
  <si>
    <t>Excel for Finance - Lesson 7: Fixed asset register and depreciation</t>
  </si>
  <si>
    <t>Book (SLM) and tax-style WDV calculations. Rates and the half-rate rule are shown as examples - check the Income-tax Act / Companies Act schedules.</t>
  </si>
  <si>
    <t>1. Practice sheet: build each figure in the yellow column; the Check column turns green when it matches.</t>
  </si>
  <si>
    <t>2. Answers sheet: a working formula for every task. Rates and rules are EXAMPLES - verify current law before real use.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</si>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</sst>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₹&quot;\ #,##0.00;[Red]&quot;₹&quot;\ \-#,##0.00"/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8" fontId="0" fillId="0" borderId="0" xfId="0" applyNumberFormat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763BA-5C40-49A4-B5C3-32F82504F319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8" t="s">
        <v>36</v>
      </c>
    </row>
    <row r="3" spans="1:1" x14ac:dyDescent="0.3">
      <c r="A3" t="s">
        <v>37</v>
      </c>
    </row>
    <row r="4" spans="1:1" x14ac:dyDescent="0.3">
      <c r="A4" t="s">
        <v>38</v>
      </c>
    </row>
    <row r="5" spans="1:1" x14ac:dyDescent="0.3">
      <c r="A5" t="s">
        <v>39</v>
      </c>
    </row>
    <row r="6" spans="1:1" x14ac:dyDescent="0.3">
      <c r="A6" t="s">
        <v>40</v>
      </c>
    </row>
    <row r="7" spans="1:1" x14ac:dyDescent="0.3">
      <c r="A7" t="s">
        <v>41</v>
      </c>
    </row>
    <row r="8" spans="1:1" x14ac:dyDescent="0.3">
      <c r="A8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B2689-B4D9-4F44-A6C7-547850D68DB6}">
  <dimension ref="A1:D8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5" t="s">
        <v>16</v>
      </c>
      <c r="B1" s="5" t="s">
        <v>33</v>
      </c>
      <c r="C1" s="5" t="s">
        <v>34</v>
      </c>
      <c r="D1" s="5" t="s">
        <v>35</v>
      </c>
    </row>
    <row r="2" spans="1:4" x14ac:dyDescent="0.3">
      <c r="A2" s="6" t="s">
        <v>19</v>
      </c>
      <c r="B2">
        <v>160000</v>
      </c>
      <c r="C2" s="7"/>
      <c r="D2" t="str">
        <f t="shared" ref="D2:D8" si="0">IF(C2="","",IF(C2=B2,"✓ Correct","✗ Try again"))</f>
        <v/>
      </c>
    </row>
    <row r="3" spans="1:4" x14ac:dyDescent="0.3">
      <c r="A3" s="6" t="s">
        <v>21</v>
      </c>
      <c r="B3" s="4">
        <v>160000</v>
      </c>
      <c r="C3" s="7"/>
      <c r="D3" t="str">
        <f t="shared" si="0"/>
        <v/>
      </c>
    </row>
    <row r="4" spans="1:4" ht="28.8" x14ac:dyDescent="0.3">
      <c r="A4" s="6" t="s">
        <v>23</v>
      </c>
      <c r="B4">
        <v>5</v>
      </c>
      <c r="C4" s="7"/>
      <c r="D4" t="str">
        <f t="shared" si="0"/>
        <v/>
      </c>
    </row>
    <row r="5" spans="1:4" ht="28.8" x14ac:dyDescent="0.3">
      <c r="A5" s="6" t="s">
        <v>25</v>
      </c>
      <c r="B5">
        <v>128000</v>
      </c>
      <c r="C5" s="7"/>
      <c r="D5" t="str">
        <f t="shared" si="0"/>
        <v/>
      </c>
    </row>
    <row r="6" spans="1:4" ht="28.8" x14ac:dyDescent="0.3">
      <c r="A6" s="6" t="s">
        <v>27</v>
      </c>
      <c r="B6">
        <v>178200</v>
      </c>
      <c r="C6" s="7"/>
      <c r="D6" t="str">
        <f t="shared" si="0"/>
        <v/>
      </c>
    </row>
    <row r="7" spans="1:4" x14ac:dyDescent="0.3">
      <c r="A7" s="6" t="s">
        <v>29</v>
      </c>
      <c r="B7">
        <v>1120000</v>
      </c>
      <c r="C7" s="7"/>
      <c r="D7" t="str">
        <f t="shared" si="0"/>
        <v/>
      </c>
    </row>
    <row r="8" spans="1:4" x14ac:dyDescent="0.3">
      <c r="A8" s="6" t="s">
        <v>31</v>
      </c>
      <c r="B8">
        <v>2.7</v>
      </c>
      <c r="C8" s="7"/>
      <c r="D8" t="str">
        <f t="shared" si="0"/>
        <v/>
      </c>
    </row>
  </sheetData>
  <conditionalFormatting sqref="D2:D8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9EF02-6BED-48EC-82D5-9DFB08615770}">
  <dimension ref="A1:D8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5" t="s">
        <v>16</v>
      </c>
      <c r="B1" s="5" t="s">
        <v>17</v>
      </c>
      <c r="C1" s="5" t="s">
        <v>18</v>
      </c>
      <c r="D1" s="5"/>
    </row>
    <row r="2" spans="1:4" x14ac:dyDescent="0.3">
      <c r="A2" s="6" t="s">
        <v>19</v>
      </c>
      <c r="B2" s="3" t="s">
        <v>20</v>
      </c>
      <c r="C2">
        <f>ROUND(Assets!D2/Assets!E2,0)</f>
        <v>160000</v>
      </c>
    </row>
    <row r="3" spans="1:4" x14ac:dyDescent="0.3">
      <c r="A3" s="6" t="s">
        <v>21</v>
      </c>
      <c r="B3" s="3" t="s">
        <v>22</v>
      </c>
      <c r="C3" s="4">
        <f>ROUND(SLN(Assets!D2,0,Assets!E2),0)</f>
        <v>160000</v>
      </c>
    </row>
    <row r="4" spans="1:4" ht="28.8" x14ac:dyDescent="0.3">
      <c r="A4" s="6" t="s">
        <v>23</v>
      </c>
      <c r="B4" s="3" t="s">
        <v>24</v>
      </c>
      <c r="C4">
        <f>DATEDIF(DATE(YEAR(Assets!C4),MONTH(Assets!C4),1),Assets!B8,"m")+1</f>
        <v>5</v>
      </c>
    </row>
    <row r="5" spans="1:4" ht="28.8" x14ac:dyDescent="0.3">
      <c r="A5" s="6" t="s">
        <v>25</v>
      </c>
      <c r="B5" s="3" t="s">
        <v>26</v>
      </c>
      <c r="C5">
        <f>ROUND(Assets!D6*Assets!F6/2,0)</f>
        <v>128000</v>
      </c>
    </row>
    <row r="6" spans="1:4" ht="28.8" x14ac:dyDescent="0.3">
      <c r="A6" s="6" t="s">
        <v>27</v>
      </c>
      <c r="B6" s="3" t="s">
        <v>28</v>
      </c>
      <c r="C6">
        <f>ROUND(Assets!D3*(1-Assets!F3)^2,0)</f>
        <v>178200</v>
      </c>
    </row>
    <row r="7" spans="1:4" x14ac:dyDescent="0.3">
      <c r="A7" s="6" t="s">
        <v>29</v>
      </c>
      <c r="B7" s="3" t="s">
        <v>30</v>
      </c>
      <c r="C7">
        <f>SUMIFS(Assets!D2:D6,Assets!B2:B6,"Computers")</f>
        <v>1120000</v>
      </c>
    </row>
    <row r="8" spans="1:4" x14ac:dyDescent="0.3">
      <c r="A8" s="6" t="s">
        <v>31</v>
      </c>
      <c r="B8" s="3" t="s">
        <v>32</v>
      </c>
      <c r="C8">
        <f>ROUND(YEARFRAC(Assets!C5,Assets!B8),1)</f>
        <v>2.7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workbookViewId="0"/>
  </sheetViews>
  <sheetFormatPr defaultRowHeight="14.4" x14ac:dyDescent="0.3"/>
  <cols>
    <col min="1" max="1" width="17" customWidth="1"/>
    <col min="2" max="2" width="16" customWidth="1"/>
    <col min="3" max="3" width="12" customWidth="1"/>
    <col min="4" max="4" width="10" customWidth="1"/>
    <col min="5" max="5" width="12" customWidth="1"/>
    <col min="6" max="6" width="9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6</v>
      </c>
      <c r="B2" t="s">
        <v>7</v>
      </c>
      <c r="C2" s="2">
        <v>45818</v>
      </c>
      <c r="D2">
        <v>480000</v>
      </c>
      <c r="E2">
        <v>3</v>
      </c>
      <c r="F2">
        <v>0.4</v>
      </c>
    </row>
    <row r="3" spans="1:6" x14ac:dyDescent="0.3">
      <c r="A3" t="s">
        <v>8</v>
      </c>
      <c r="B3" t="s">
        <v>9</v>
      </c>
      <c r="C3" s="2">
        <v>45383</v>
      </c>
      <c r="D3">
        <v>220000</v>
      </c>
      <c r="E3">
        <v>10</v>
      </c>
      <c r="F3">
        <v>0.1</v>
      </c>
    </row>
    <row r="4" spans="1:6" x14ac:dyDescent="0.3">
      <c r="A4" t="s">
        <v>10</v>
      </c>
      <c r="B4" t="s">
        <v>11</v>
      </c>
      <c r="C4" s="2">
        <v>45981</v>
      </c>
      <c r="D4">
        <v>950000</v>
      </c>
      <c r="E4">
        <v>8</v>
      </c>
      <c r="F4">
        <v>0.15</v>
      </c>
    </row>
    <row r="5" spans="1:6" x14ac:dyDescent="0.3">
      <c r="A5" t="s">
        <v>12</v>
      </c>
      <c r="B5" t="s">
        <v>13</v>
      </c>
      <c r="C5" s="2">
        <v>45143</v>
      </c>
      <c r="D5">
        <v>360000</v>
      </c>
      <c r="E5">
        <v>10</v>
      </c>
      <c r="F5">
        <v>0.15</v>
      </c>
    </row>
    <row r="6" spans="1:6" x14ac:dyDescent="0.3">
      <c r="A6" t="s">
        <v>14</v>
      </c>
      <c r="B6" t="s">
        <v>7</v>
      </c>
      <c r="C6" s="2">
        <v>46037</v>
      </c>
      <c r="D6">
        <v>640000</v>
      </c>
      <c r="E6">
        <v>5</v>
      </c>
      <c r="F6">
        <v>0.4</v>
      </c>
    </row>
    <row r="8" spans="1:6" x14ac:dyDescent="0.3">
      <c r="A8" t="s">
        <v>15</v>
      </c>
      <c r="B8" s="2">
        <v>46112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Assets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2026-10-04T02:04:52Z</dcterms:created>
  <dcterms:modified xsi:type="dcterms:W3CDTF">2026-10-04T02:05:26Z</dcterms:modified>
</cp:coreProperties>
</file>