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ice history" sheetId="2" state="visible" r:id="rId2"/>
    <sheet xmlns:r="http://schemas.openxmlformats.org/officeDocument/2006/relationships" name="Late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Find the LAST match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Latest sheet: compare the LOOKUP(2,1/…) trick with XLOOKUP search_mode -1 and VLOOKUP (which gives the OLDEST price).</t>
        </is>
      </c>
    </row>
    <row r="6">
      <c r="A6" t="inlineStr">
        <is>
          <t>2. Add a new row at the bottom of Price history — the latest price updates.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Date</t>
        </is>
      </c>
      <c r="B1" s="4" t="inlineStr">
        <is>
          <t>Product</t>
        </is>
      </c>
      <c r="C1" s="4" t="inlineStr">
        <is>
          <t>Price</t>
        </is>
      </c>
    </row>
    <row r="2">
      <c r="A2" s="5" t="n">
        <v>45296</v>
      </c>
      <c r="B2" t="inlineStr">
        <is>
          <t>Mouse</t>
        </is>
      </c>
      <c r="C2" s="6" t="n">
        <v>599</v>
      </c>
    </row>
    <row r="3">
      <c r="A3" s="5" t="n">
        <v>45302</v>
      </c>
      <c r="B3" t="inlineStr">
        <is>
          <t>USB-C Hub</t>
        </is>
      </c>
      <c r="C3" s="6" t="n">
        <v>2208</v>
      </c>
    </row>
    <row r="4">
      <c r="A4" s="5" t="n">
        <v>45309</v>
      </c>
      <c r="B4" t="inlineStr">
        <is>
          <t>Webcam</t>
        </is>
      </c>
      <c r="C4" s="6" t="n">
        <v>2821</v>
      </c>
    </row>
    <row r="5">
      <c r="A5" s="5" t="n">
        <v>45324</v>
      </c>
      <c r="B5" t="inlineStr">
        <is>
          <t>Monitor</t>
        </is>
      </c>
      <c r="C5" s="6" t="n">
        <v>11637</v>
      </c>
    </row>
    <row r="6">
      <c r="A6" s="5" t="n">
        <v>45335</v>
      </c>
      <c r="B6" t="inlineStr">
        <is>
          <t>Laptop Stand</t>
        </is>
      </c>
      <c r="C6" s="6" t="n">
        <v>1929</v>
      </c>
    </row>
    <row r="7">
      <c r="A7" s="5" t="n">
        <v>45350</v>
      </c>
      <c r="B7" t="inlineStr">
        <is>
          <t>Mouse</t>
        </is>
      </c>
      <c r="C7" s="6" t="n">
        <v>611</v>
      </c>
    </row>
    <row r="8">
      <c r="A8" s="5" t="n">
        <v>45363</v>
      </c>
      <c r="B8" t="inlineStr">
        <is>
          <t>Webcam</t>
        </is>
      </c>
      <c r="C8" s="6" t="n">
        <v>2866</v>
      </c>
    </row>
    <row r="9">
      <c r="A9" s="5" t="n">
        <v>45372</v>
      </c>
      <c r="B9" t="inlineStr">
        <is>
          <t>Laptop Stand</t>
        </is>
      </c>
      <c r="C9" s="6" t="n">
        <v>1952</v>
      </c>
    </row>
    <row r="10">
      <c r="A10" s="5" t="n">
        <v>45386</v>
      </c>
      <c r="B10" t="inlineStr">
        <is>
          <t>Webcam</t>
        </is>
      </c>
      <c r="C10" s="6" t="n">
        <v>2889</v>
      </c>
    </row>
    <row r="11">
      <c r="A11" s="5" t="n">
        <v>45401</v>
      </c>
      <c r="B11" t="inlineStr">
        <is>
          <t>Keyboard</t>
        </is>
      </c>
      <c r="C11" s="6" t="n">
        <v>1346</v>
      </c>
    </row>
    <row r="12">
      <c r="A12" s="5" t="n">
        <v>45406</v>
      </c>
      <c r="B12" t="inlineStr">
        <is>
          <t>Webcam</t>
        </is>
      </c>
      <c r="C12" s="6" t="n">
        <v>2911</v>
      </c>
    </row>
    <row r="13">
      <c r="A13" s="5" t="n">
        <v>45414</v>
      </c>
      <c r="B13" t="inlineStr">
        <is>
          <t>Keyboard</t>
        </is>
      </c>
      <c r="C13" s="6" t="n">
        <v>1356</v>
      </c>
    </row>
    <row r="14">
      <c r="A14" s="5" t="n">
        <v>45425</v>
      </c>
      <c r="B14" t="inlineStr">
        <is>
          <t>USB-C Hub</t>
        </is>
      </c>
      <c r="C14" s="6" t="n">
        <v>2305</v>
      </c>
    </row>
    <row r="15">
      <c r="A15" s="5" t="n">
        <v>45438</v>
      </c>
      <c r="B15" t="inlineStr">
        <is>
          <t>Mouse</t>
        </is>
      </c>
      <c r="C15" s="6" t="n">
        <v>630</v>
      </c>
    </row>
    <row r="16">
      <c r="A16" s="5" t="n">
        <v>45454</v>
      </c>
      <c r="B16" t="inlineStr">
        <is>
          <t>Keyboard</t>
        </is>
      </c>
      <c r="C16" s="6" t="n">
        <v>1372</v>
      </c>
    </row>
    <row r="17">
      <c r="A17" s="5" t="n">
        <v>45466</v>
      </c>
      <c r="B17" t="inlineStr">
        <is>
          <t>Monitor</t>
        </is>
      </c>
      <c r="C17" s="6" t="n">
        <v>12189</v>
      </c>
    </row>
    <row r="18">
      <c r="A18" s="5" t="n">
        <v>45480</v>
      </c>
      <c r="B18" t="inlineStr">
        <is>
          <t>Mouse</t>
        </is>
      </c>
      <c r="C18" s="6" t="n">
        <v>637</v>
      </c>
    </row>
    <row r="19">
      <c r="A19" s="5" t="n">
        <v>45499</v>
      </c>
      <c r="B19" t="inlineStr">
        <is>
          <t>USB-C Hub</t>
        </is>
      </c>
      <c r="C19" s="6" t="n">
        <v>2349</v>
      </c>
    </row>
    <row r="20">
      <c r="A20" s="5" t="n">
        <v>45513</v>
      </c>
      <c r="B20" t="inlineStr">
        <is>
          <t>USB-C Hub</t>
        </is>
      </c>
      <c r="C20" s="6" t="n">
        <v>2357</v>
      </c>
    </row>
    <row r="21">
      <c r="A21" s="5" t="n">
        <v>45518</v>
      </c>
      <c r="B21" t="inlineStr">
        <is>
          <t>Laptop Stand</t>
        </is>
      </c>
      <c r="C21" s="6" t="n">
        <v>2043</v>
      </c>
    </row>
    <row r="22">
      <c r="A22" s="5" t="n">
        <v>45532</v>
      </c>
      <c r="B22" t="inlineStr">
        <is>
          <t>Laptop Stand</t>
        </is>
      </c>
      <c r="C22" s="6" t="n">
        <v>2051</v>
      </c>
    </row>
    <row r="23">
      <c r="A23" s="5" t="n">
        <v>45540</v>
      </c>
      <c r="B23" t="inlineStr">
        <is>
          <t>Mouse</t>
        </is>
      </c>
      <c r="C23" s="6" t="n">
        <v>649</v>
      </c>
    </row>
    <row r="24">
      <c r="A24" s="5" t="n">
        <v>45553</v>
      </c>
      <c r="B24" t="inlineStr">
        <is>
          <t>Keyboard</t>
        </is>
      </c>
      <c r="C24" s="6" t="n">
        <v>1413</v>
      </c>
    </row>
    <row r="25">
      <c r="A25" s="5" t="n">
        <v>45561</v>
      </c>
      <c r="B25" t="inlineStr">
        <is>
          <t>Laptop Stand</t>
        </is>
      </c>
      <c r="C25" s="6" t="n">
        <v>2074</v>
      </c>
    </row>
    <row r="26">
      <c r="A26" s="5" t="n">
        <v>45570</v>
      </c>
      <c r="B26" t="inlineStr">
        <is>
          <t>Monitor</t>
        </is>
      </c>
      <c r="C26" s="6" t="n">
        <v>12603</v>
      </c>
    </row>
    <row r="27">
      <c r="A27" s="5" t="n">
        <v>45584</v>
      </c>
      <c r="B27" t="inlineStr">
        <is>
          <t>USB-C Hub</t>
        </is>
      </c>
      <c r="C27" s="6" t="n">
        <v>2419</v>
      </c>
    </row>
    <row r="28">
      <c r="A28" s="5" t="n">
        <v>45595</v>
      </c>
      <c r="B28" t="inlineStr">
        <is>
          <t>Laptop Stand</t>
        </is>
      </c>
      <c r="C28" s="6" t="n">
        <v>2096</v>
      </c>
    </row>
    <row r="29">
      <c r="A29" s="5" t="n">
        <v>45610</v>
      </c>
      <c r="B29" t="inlineStr">
        <is>
          <t>Mouse</t>
        </is>
      </c>
      <c r="C29" s="6" t="n">
        <v>664</v>
      </c>
    </row>
    <row r="30">
      <c r="A30" s="5" t="n">
        <v>45623</v>
      </c>
      <c r="B30" t="inlineStr">
        <is>
          <t>USB-C Hub</t>
        </is>
      </c>
      <c r="C30" s="6" t="n">
        <v>2445</v>
      </c>
    </row>
    <row r="31">
      <c r="A31" s="5" t="n">
        <v>45643</v>
      </c>
      <c r="B31" t="inlineStr">
        <is>
          <t>Monitor</t>
        </is>
      </c>
      <c r="C31" s="6" t="n">
        <v>12833</v>
      </c>
    </row>
    <row r="32">
      <c r="A32" s="5" t="n">
        <v>45649</v>
      </c>
      <c r="B32" t="inlineStr">
        <is>
          <t>Keyboard</t>
        </is>
      </c>
      <c r="C32" s="6" t="n">
        <v>1455</v>
      </c>
    </row>
    <row r="33">
      <c r="A33" s="5" t="n">
        <v>45667</v>
      </c>
      <c r="B33" t="inlineStr">
        <is>
          <t>Monitor</t>
        </is>
      </c>
      <c r="C33" s="6" t="n">
        <v>12925</v>
      </c>
    </row>
    <row r="34">
      <c r="A34" s="5" t="n">
        <v>45673</v>
      </c>
      <c r="B34" t="inlineStr">
        <is>
          <t>Keyboard</t>
        </is>
      </c>
      <c r="C34" s="6" t="n">
        <v>1465</v>
      </c>
    </row>
    <row r="35">
      <c r="A35" s="5" t="n">
        <v>45688</v>
      </c>
      <c r="B35" t="inlineStr">
        <is>
          <t>Mouse</t>
        </is>
      </c>
      <c r="C35" s="6" t="n">
        <v>678</v>
      </c>
    </row>
    <row r="36">
      <c r="A36" s="5" t="n">
        <v>45701</v>
      </c>
      <c r="B36" t="inlineStr">
        <is>
          <t>Mouse</t>
        </is>
      </c>
      <c r="C36" s="6" t="n">
        <v>680</v>
      </c>
    </row>
    <row r="37">
      <c r="A37" s="5" t="n">
        <v>45720</v>
      </c>
      <c r="B37" t="inlineStr">
        <is>
          <t>USB-C Hub</t>
        </is>
      </c>
      <c r="C37" s="6" t="n">
        <v>2507</v>
      </c>
    </row>
    <row r="38">
      <c r="A38" s="5" t="n">
        <v>45738</v>
      </c>
      <c r="B38" t="inlineStr">
        <is>
          <t>USB-C Hub</t>
        </is>
      </c>
      <c r="C38" s="6" t="n">
        <v>2516</v>
      </c>
    </row>
    <row r="39">
      <c r="A39" s="5" t="n">
        <v>45743</v>
      </c>
      <c r="B39" t="inlineStr">
        <is>
          <t>Keyboard</t>
        </is>
      </c>
      <c r="C39" s="6" t="n">
        <v>1491</v>
      </c>
    </row>
    <row r="40">
      <c r="A40" s="5" t="n">
        <v>45750</v>
      </c>
      <c r="B40" t="inlineStr">
        <is>
          <t>Laptop Stand</t>
        </is>
      </c>
      <c r="C40" s="6" t="n">
        <v>2188</v>
      </c>
    </row>
    <row r="41">
      <c r="A41" s="5" t="n">
        <v>45759</v>
      </c>
      <c r="B41" t="inlineStr">
        <is>
          <t>USB-C Hub</t>
        </is>
      </c>
      <c r="C41" s="6" t="n">
        <v>2542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6" customWidth="1" min="3" max="3"/>
    <col width="18" customWidth="1" min="4" max="4"/>
    <col width="26" customWidth="1" min="5" max="5"/>
  </cols>
  <sheetData>
    <row r="1">
      <c r="A1" s="4" t="inlineStr">
        <is>
          <t>Product</t>
        </is>
      </c>
      <c r="B1" s="4" t="inlineStr">
        <is>
          <t>Latest price: LOOKUP(2,1/…)</t>
        </is>
      </c>
      <c r="C1" s="4" t="inlineStr">
        <is>
          <t>Latest price: XLOOKUP -1</t>
        </is>
      </c>
      <c r="D1" s="4" t="inlineStr">
        <is>
          <t>Last changed on</t>
        </is>
      </c>
      <c r="E1" s="4" t="inlineStr">
        <is>
          <t>Oldest price (first match)</t>
        </is>
      </c>
    </row>
    <row r="2">
      <c r="A2" t="inlineStr">
        <is>
          <t>Keyboard</t>
        </is>
      </c>
      <c r="B2">
        <f>LOOKUP(2,1/('Price history'!B2:B41=A2),'Price history'!C2:C41)</f>
        <v/>
      </c>
      <c r="C2">
        <f>_xlfn.XLOOKUP(A2,'Price history'!B2:B41,'Price history'!C2:C41,"",0,-1)</f>
        <v/>
      </c>
      <c r="D2" s="5">
        <f>_xlfn.MAXIFS('Price history'!A2:A41,'Price history'!B2:B41,A2)</f>
        <v/>
      </c>
      <c r="E2">
        <f>VLOOKUP(A2,'Price history'!B2:C41,2,FALSE)</f>
        <v/>
      </c>
    </row>
    <row r="3">
      <c r="A3" t="inlineStr">
        <is>
          <t>Mouse</t>
        </is>
      </c>
      <c r="B3">
        <f>LOOKUP(2,1/('Price history'!B2:B41=A3),'Price history'!C2:C41)</f>
        <v/>
      </c>
      <c r="C3">
        <f>_xlfn.XLOOKUP(A3,'Price history'!B2:B41,'Price history'!C2:C41,"",0,-1)</f>
        <v/>
      </c>
      <c r="D3" s="5">
        <f>_xlfn.MAXIFS('Price history'!A2:A41,'Price history'!B2:B41,A3)</f>
        <v/>
      </c>
      <c r="E3">
        <f>VLOOKUP(A3,'Price history'!B2:C41,2,FALSE)</f>
        <v/>
      </c>
    </row>
    <row r="4">
      <c r="A4" t="inlineStr">
        <is>
          <t>Monitor</t>
        </is>
      </c>
      <c r="B4">
        <f>LOOKUP(2,1/('Price history'!B2:B41=A4),'Price history'!C2:C41)</f>
        <v/>
      </c>
      <c r="C4">
        <f>_xlfn.XLOOKUP(A4,'Price history'!B2:B41,'Price history'!C2:C41,"",0,-1)</f>
        <v/>
      </c>
      <c r="D4" s="5">
        <f>_xlfn.MAXIFS('Price history'!A2:A41,'Price history'!B2:B41,A4)</f>
        <v/>
      </c>
      <c r="E4">
        <f>VLOOKUP(A4,'Price history'!B2:C41,2,FALSE)</f>
        <v/>
      </c>
    </row>
    <row r="5">
      <c r="A5" t="inlineStr">
        <is>
          <t>Webcam</t>
        </is>
      </c>
      <c r="B5">
        <f>LOOKUP(2,1/('Price history'!B2:B41=A5),'Price history'!C2:C41)</f>
        <v/>
      </c>
      <c r="C5">
        <f>_xlfn.XLOOKUP(A5,'Price history'!B2:B41,'Price history'!C2:C41,"",0,-1)</f>
        <v/>
      </c>
      <c r="D5" s="5">
        <f>_xlfn.MAXIFS('Price history'!A2:A41,'Price history'!B2:B41,A5)</f>
        <v/>
      </c>
      <c r="E5">
        <f>VLOOKUP(A5,'Price history'!B2:C41,2,FALSE)</f>
        <v/>
      </c>
    </row>
    <row r="6">
      <c r="A6" t="inlineStr">
        <is>
          <t>USB-C Hub</t>
        </is>
      </c>
      <c r="B6">
        <f>LOOKUP(2,1/('Price history'!B2:B41=A6),'Price history'!C2:C41)</f>
        <v/>
      </c>
      <c r="C6">
        <f>_xlfn.XLOOKUP(A6,'Price history'!B2:B41,'Price history'!C2:C41,"",0,-1)</f>
        <v/>
      </c>
      <c r="D6" s="5">
        <f>_xlfn.MAXIFS('Price history'!A2:A41,'Price history'!B2:B41,A6)</f>
        <v/>
      </c>
      <c r="E6">
        <f>VLOOKUP(A6,'Price history'!B2:C41,2,FALSE)</f>
        <v/>
      </c>
    </row>
    <row r="7">
      <c r="A7" t="inlineStr">
        <is>
          <t>Laptop Stand</t>
        </is>
      </c>
      <c r="B7">
        <f>LOOKUP(2,1/('Price history'!B2:B41=A7),'Price history'!C2:C41)</f>
        <v/>
      </c>
      <c r="C7">
        <f>_xlfn.XLOOKUP(A7,'Price history'!B2:B41,'Price history'!C2:C41,"",0,-1)</f>
        <v/>
      </c>
      <c r="D7" s="5">
        <f>_xlfn.MAXIFS('Price history'!A2:A41,'Price history'!B2:B41,A7)</f>
        <v/>
      </c>
      <c r="E7">
        <f>VLOOKUP(A7,'Price history'!B2:C41,2,FALSE)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